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mstate.sharepoint.com/sites/MississippiStateFormulaSAEUserCreated/Shared Documents/Mississippi State FSAE/FSAE 2026/Competition/Spec Sheet/"/>
    </mc:Choice>
  </mc:AlternateContent>
  <xr:revisionPtr revIDLastSave="290" documentId="13_ncr:1_{1F530EC4-2C37-480F-831A-1E65CE2404F5}" xr6:coauthVersionLast="47" xr6:coauthVersionMax="47" xr10:uidLastSave="{333D03F5-3FDF-457D-8DF5-22EACBBC9A77}"/>
  <bookViews>
    <workbookView xWindow="-98" yWindow="-98" windowWidth="23236" windowHeight="13875" xr2:uid="{00000000-000D-0000-FFFF-FFFF00000000}"/>
  </bookViews>
  <sheets>
    <sheet name="FSAE_Specs_IC" sheetId="1" r:id="rId1"/>
    <sheet name="Instructions-Tips" sheetId="4" r:id="rId2"/>
  </sheets>
  <definedNames>
    <definedName name="_xlnm.Print_Area" localSheetId="0">FSAE_Specs_IC!$A$1:$H$121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1" l="1"/>
  <c r="C20" i="1"/>
  <c r="F10" i="1"/>
  <c r="H10" i="1"/>
  <c r="D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Reviewer</author>
    <author>Reviewer</author>
    <author>Reviewer</author>
    <author>Reviewer</author>
    <author>Reviewer</author>
  </authors>
  <commentList>
    <comment ref="A3" authorId="0" shapeId="0" xr:uid="{00000000-0006-0000-0000-000001000000}">
      <text>
        <r>
          <rPr>
            <sz val="9"/>
            <color indexed="81"/>
            <rFont val="Tahoma"/>
            <family val="2"/>
          </rPr>
          <t xml:space="preserve">
</t>
        </r>
        <r>
          <rPr>
            <b/>
            <sz val="9"/>
            <color indexed="10"/>
            <rFont val="Tahoma"/>
            <family val="2"/>
          </rPr>
          <t xml:space="preserve">JUST the car number please.
</t>
        </r>
        <r>
          <rPr>
            <b/>
            <sz val="8"/>
            <color indexed="81"/>
            <rFont val="Tahoma"/>
            <family val="2"/>
          </rPr>
          <t>Please do not include other text other than the car number in this field.
Also, if attending more than one event, please save a separate copy for each competition entry with correct file naming convention and respective car number used on each form.  NOT both numbers in one form.  
Our systems have difficulty processing text in this field.</t>
        </r>
        <r>
          <rPr>
            <b/>
            <sz val="9"/>
            <color indexed="10"/>
            <rFont val="Tahoma"/>
            <family val="2"/>
          </rPr>
          <t xml:space="preserve"> </t>
        </r>
        <r>
          <rPr>
            <sz val="9"/>
            <color indexed="81"/>
            <rFont val="Tahoma"/>
            <family val="2"/>
          </rPr>
          <t xml:space="preserve">
</t>
        </r>
      </text>
    </comment>
    <comment ref="C3" authorId="0" shapeId="0" xr:uid="{00000000-0006-0000-0000-000002000000}">
      <text>
        <r>
          <rPr>
            <sz val="9"/>
            <color indexed="81"/>
            <rFont val="Tahoma"/>
            <family val="2"/>
          </rPr>
          <t xml:space="preserve">
</t>
        </r>
        <r>
          <rPr>
            <b/>
            <sz val="10"/>
            <color indexed="10"/>
            <rFont val="Tahoma"/>
            <family val="2"/>
          </rPr>
          <t>JUST the car number please.</t>
        </r>
        <r>
          <rPr>
            <sz val="9"/>
            <color indexed="81"/>
            <rFont val="Tahoma"/>
            <family val="2"/>
          </rPr>
          <t xml:space="preserve">
Please do not include other text other than the car number in this field.
Also, if attending more than one event, please save a separate copy for each competition entry with correct file naming convention and respective car number used on each form.  NOT both numbers in one form.  
Our systems have difficulty processing text in this field.
</t>
        </r>
      </text>
    </comment>
    <comment ref="A4" authorId="0" shapeId="0" xr:uid="{00000000-0006-0000-0000-000003000000}">
      <text>
        <r>
          <rPr>
            <sz val="9"/>
            <color indexed="81"/>
            <rFont val="Tahoma"/>
            <family val="2"/>
          </rPr>
          <t xml:space="preserve">
Actual name of the school.   Ie. Not "Bandit Racing", "U of M', or "SMSOC" 
The preference is for the full school name.  Ie. there are MANY U of M's out there so being specific (ie. University of Montego) will help keep the teams straight.
</t>
        </r>
      </text>
    </comment>
    <comment ref="A7" authorId="1" shapeId="0" xr:uid="{00000000-0006-0000-0000-000004000000}">
      <text>
        <r>
          <rPr>
            <sz val="9"/>
            <color indexed="81"/>
            <rFont val="Tahoma"/>
            <family val="2"/>
          </rPr>
          <t xml:space="preserve">
Exterior Dimensions:   If you were to put the car in a box, how big would the box have to be?
</t>
        </r>
      </text>
    </comment>
    <comment ref="A8" authorId="1" shapeId="0" xr:uid="{00000000-0006-0000-0000-000005000000}">
      <text>
        <r>
          <rPr>
            <sz val="9"/>
            <color indexed="81"/>
            <rFont val="Tahoma"/>
            <family val="2"/>
          </rPr>
          <t xml:space="preserve">
Wheelbase= Longitudinal Measurement from wheel center to wheel center.
Track= Lateral Measurement from center of tread to center of tread.</t>
        </r>
      </text>
    </comment>
    <comment ref="A9" authorId="2" shapeId="0" xr:uid="{00000000-0006-0000-0000-000006000000}">
      <text>
        <r>
          <rPr>
            <sz val="9"/>
            <color indexed="81"/>
            <rFont val="Tahoma"/>
            <family val="2"/>
          </rPr>
          <t xml:space="preserve">
Without driver, relative to ground.</t>
        </r>
      </text>
    </comment>
    <comment ref="E9" authorId="2" shapeId="0" xr:uid="{00000000-0006-0000-0000-000007000000}">
      <text>
        <r>
          <rPr>
            <sz val="9"/>
            <color indexed="81"/>
            <rFont val="Tahoma"/>
            <family val="2"/>
          </rPr>
          <t xml:space="preserve">
Confirmed via _____ test.
</t>
        </r>
      </text>
    </comment>
    <comment ref="A10" authorId="0" shapeId="0" xr:uid="{00000000-0006-0000-0000-000008000000}">
      <text>
        <r>
          <rPr>
            <sz val="9"/>
            <color indexed="81"/>
            <rFont val="Tahoma"/>
            <family val="2"/>
          </rPr>
          <t xml:space="preserve">
Vehicle mass without driver or fuel but otherwise 'ready to run'.
</t>
        </r>
      </text>
    </comment>
    <comment ref="A11" authorId="1" shapeId="0" xr:uid="{00000000-0006-0000-0000-000009000000}">
      <text>
        <r>
          <rPr>
            <sz val="9"/>
            <color indexed="81"/>
            <rFont val="Tahoma"/>
            <family val="2"/>
          </rPr>
          <t xml:space="preserve">
Specified 'with driver' to assess fore / aft and lateral weight distributions.</t>
        </r>
      </text>
    </comment>
    <comment ref="E11" authorId="0" shapeId="0" xr:uid="{00000000-0006-0000-0000-00000A000000}">
      <text>
        <r>
          <rPr>
            <b/>
            <sz val="9"/>
            <color indexed="81"/>
            <rFont val="Tahoma"/>
            <family val="2"/>
          </rPr>
          <t>Yes… Left.</t>
        </r>
      </text>
    </comment>
    <comment ref="A13" authorId="0" shapeId="0" xr:uid="{00000000-0006-0000-0000-00000B000000}">
      <text>
        <r>
          <rPr>
            <sz val="8"/>
            <color indexed="81"/>
            <rFont val="Tahoma"/>
            <family val="2"/>
          </rPr>
          <t xml:space="preserve">When writing Design report, expand upon these parameters and discuss testing used to confirm targets
</t>
        </r>
      </text>
    </comment>
    <comment ref="A14" authorId="3" shapeId="0" xr:uid="{00000000-0006-0000-0000-00000C000000}">
      <text>
        <r>
          <rPr>
            <sz val="8"/>
            <color indexed="81"/>
            <rFont val="Tahoma"/>
            <family val="2"/>
          </rPr>
          <t xml:space="preserve">
Focus of tire information shall be for the dry tires.
Tire sizing can be in inches, metric or other manufacturers units.
Tire sizing should reflect mounted wheel diameter, tire width, and outer tire diameter or aspect ratio.  (example: 22 x 6.5 - 15, or P215/40R12).
Tread compound should be identified.
Example:  18 x 6.5-10,    D150,     Gripmaster</t>
        </r>
      </text>
    </comment>
    <comment ref="A15" authorId="3" shapeId="0" xr:uid="{00000000-0006-0000-0000-00000D000000}">
      <text>
        <r>
          <rPr>
            <sz val="8"/>
            <color indexed="81"/>
            <rFont val="Tahoma"/>
            <family val="2"/>
          </rPr>
          <t xml:space="preserve">
Due to common wheel sizing, wheel diameter and widths typically given in inches.
</t>
        </r>
      </text>
    </comment>
    <comment ref="A16" authorId="0" shapeId="0" xr:uid="{00000000-0006-0000-0000-00000E000000}">
      <text>
        <r>
          <rPr>
            <sz val="9"/>
            <color indexed="81"/>
            <rFont val="Tahoma"/>
            <family val="2"/>
          </rPr>
          <t xml:space="preserve">
Describe wheel materials and manufacturing method (spin cast, machined, stamped, composite…).</t>
        </r>
      </text>
    </comment>
    <comment ref="A17" authorId="3" shapeId="0" xr:uid="{00000000-0006-0000-0000-00000F000000}">
      <text>
        <r>
          <rPr>
            <sz val="8"/>
            <color indexed="81"/>
            <rFont val="Tahoma"/>
            <family val="2"/>
          </rPr>
          <t xml:space="preserve">
Be as descriptive as you can within this small space.  Describe in detail within your Design Report.
Include the basic suspension configuration (examples: (Short-Long Arm, MacPherson strut, 5-link, etc…) 
also include a description of sprung mass load path (examples: direct acting, pull rod, push rod, etc...).
Optional (if space allows): discuss spring type, stab bars, other relevant features.
</t>
        </r>
      </text>
    </comment>
    <comment ref="A18" authorId="3" shapeId="0" xr:uid="{00000000-0006-0000-0000-000010000000}">
      <text>
        <r>
          <rPr>
            <sz val="8"/>
            <color indexed="81"/>
            <rFont val="Tahoma"/>
            <family val="2"/>
          </rPr>
          <t xml:space="preserve">
Travels from Design Position w/ 68kg driver</t>
        </r>
      </text>
    </comment>
    <comment ref="C18" authorId="2" shapeId="0" xr:uid="{4E4D2153-6DC0-43D0-BF98-464351B7E5C7}">
      <text>
        <r>
          <rPr>
            <sz val="9"/>
            <color indexed="81"/>
            <rFont val="Tahoma"/>
            <family val="2"/>
          </rPr>
          <t xml:space="preserve">Jounce travel in column D
Rebound travel in column E
</t>
        </r>
      </text>
    </comment>
    <comment ref="F18" authorId="2" shapeId="0" xr:uid="{939D0981-DEB8-4CCA-834F-C3A722E0E515}">
      <text>
        <r>
          <rPr>
            <sz val="9"/>
            <color indexed="81"/>
            <rFont val="Tahoma"/>
            <family val="2"/>
          </rPr>
          <t>Jounce travel in column G
Rebound travel in column H</t>
        </r>
      </text>
    </comment>
    <comment ref="A19" authorId="0" shapeId="0" xr:uid="{00000000-0006-0000-0000-000013000000}">
      <text>
        <r>
          <rPr>
            <sz val="8"/>
            <color indexed="81"/>
            <rFont val="Tahoma"/>
            <family val="2"/>
          </rPr>
          <t xml:space="preserve">Suspension wheel rate- 
Does not include tire rate although you should know the tire contribution to net ride and roll rates.
</t>
        </r>
      </text>
    </comment>
    <comment ref="A20" authorId="0" shapeId="0" xr:uid="{00000000-0006-0000-0000-000014000000}">
      <text>
        <r>
          <rPr>
            <sz val="8"/>
            <color indexed="81"/>
            <rFont val="Tahoma"/>
            <family val="2"/>
          </rPr>
          <t xml:space="preserve">
Suspension Roll rate also known as Suspension Roll Stiffness, does not factor in the tire but you should know the tire's contribution.</t>
        </r>
      </text>
    </comment>
    <comment ref="A24" authorId="1" shapeId="0" xr:uid="{00000000-0006-0000-0000-000015000000}">
      <text>
        <r>
          <rPr>
            <sz val="9"/>
            <color indexed="81"/>
            <rFont val="Tahoma"/>
            <family val="2"/>
          </rPr>
          <t xml:space="preserve">
Motion ratio: provide for laden vehicle (with driver) at normal trim height.  Spring motion : Vertical wheel center motion
By type, comment on motion ratio linearity.  For example: linear MR, progressive rate (give MR range (ie.  X.x - x.x : 1).</t>
        </r>
      </text>
    </comment>
    <comment ref="D24" authorId="2" shapeId="0" xr:uid="{00000000-0006-0000-0000-000016000000}">
      <text>
        <r>
          <rPr>
            <sz val="9"/>
            <color indexed="81"/>
            <rFont val="Tahoma"/>
            <family val="2"/>
          </rPr>
          <t>Type could be "linear", "progressive", etc.</t>
        </r>
      </text>
    </comment>
    <comment ref="G24" authorId="2" shapeId="0" xr:uid="{00000000-0006-0000-0000-000017000000}">
      <text>
        <r>
          <rPr>
            <sz val="9"/>
            <color indexed="81"/>
            <rFont val="Tahoma"/>
            <family val="2"/>
          </rPr>
          <t>Type could be "linear", "progressive", etc.</t>
        </r>
      </text>
    </comment>
    <comment ref="A25" authorId="1" shapeId="0" xr:uid="{00000000-0006-0000-0000-000018000000}">
      <text>
        <r>
          <rPr>
            <sz val="9"/>
            <color indexed="81"/>
            <rFont val="Tahoma"/>
            <family val="2"/>
          </rPr>
          <t xml:space="preserve">
Ride Camber = change in wheel camber/vertical displacement of the wheel (relative to ground the body)</t>
        </r>
      </text>
    </comment>
    <comment ref="A26" authorId="1" shapeId="0" xr:uid="{00000000-0006-0000-0000-000019000000}">
      <text>
        <r>
          <rPr>
            <sz val="9"/>
            <color indexed="81"/>
            <rFont val="Tahoma"/>
            <family val="2"/>
          </rPr>
          <t xml:space="preserve">
RC=wheel camber/chassis roll angle (both relative to ground),  ref. SAE J670e or Milliken- Race Car Vehicle Dynamics Ch 17.</t>
        </r>
      </text>
    </comment>
    <comment ref="A27" authorId="1" shapeId="0" xr:uid="{00000000-0006-0000-0000-00001A000000}">
      <text>
        <r>
          <rPr>
            <sz val="9"/>
            <color indexed="81"/>
            <rFont val="Tahoma"/>
            <family val="2"/>
          </rPr>
          <t xml:space="preserve">
Total Toe per axle.  Ie. Sum Toe.
Sign Convention: 
    Positive Toe = Toe In
    Negative Toe = Toe Out</t>
        </r>
        <r>
          <rPr>
            <b/>
            <sz val="9"/>
            <color indexed="81"/>
            <rFont val="Tahoma"/>
            <family val="2"/>
          </rPr>
          <t xml:space="preserve">
</t>
        </r>
      </text>
    </comment>
    <comment ref="A32" authorId="0" shapeId="0" xr:uid="{00000000-0006-0000-0000-00001B000000}">
      <text>
        <r>
          <rPr>
            <sz val="8"/>
            <color indexed="81"/>
            <rFont val="Tahoma"/>
            <family val="2"/>
          </rPr>
          <t xml:space="preserve">
Calculation should include chassis roll appropriate for 1g of lateral acceleration
Height is measured above ground, placed in column D or G.
Lateral is measured from centerline, placed in column E or H.  Use positive values if roll center moves toward the laden side.  Negative if it moves toward the unladen side.
</t>
        </r>
      </text>
    </comment>
    <comment ref="A33" authorId="1" shapeId="0" xr:uid="{00000000-0006-0000-0000-00001C000000}">
      <text>
        <r>
          <rPr>
            <b/>
            <sz val="9"/>
            <color indexed="81"/>
            <rFont val="Tahoma"/>
            <family val="2"/>
          </rPr>
          <t xml:space="preserve">
</t>
        </r>
        <r>
          <rPr>
            <sz val="9"/>
            <color indexed="81"/>
            <rFont val="Tahoma"/>
            <family val="2"/>
          </rPr>
          <t>While not included in this specification, 
   You should know and understand "pneumatic trail" at the competition as well.</t>
        </r>
      </text>
    </comment>
    <comment ref="E33" authorId="0" shapeId="0" xr:uid="{00000000-0006-0000-0000-00001D000000}">
      <text>
        <r>
          <rPr>
            <sz val="9"/>
            <color indexed="81"/>
            <rFont val="Tahoma"/>
            <family val="2"/>
          </rPr>
          <t xml:space="preserve">
Kinematic Trail
Do not include pneumatic trail here. While not on the spec sheet, teams are expected to understand pneumatic trail and the impact it has on vehicle dynamics.</t>
        </r>
      </text>
    </comment>
    <comment ref="G33" authorId="0" shapeId="0" xr:uid="{00000000-0006-0000-0000-00001E000000}">
      <text>
        <r>
          <rPr>
            <sz val="9"/>
            <color indexed="81"/>
            <rFont val="Tahoma"/>
            <family val="2"/>
          </rPr>
          <t xml:space="preserve">
Front Scrub Radius</t>
        </r>
      </text>
    </comment>
    <comment ref="C34" authorId="0" shapeId="0" xr:uid="{00000000-0006-0000-0000-00001F000000}">
      <text>
        <r>
          <rPr>
            <b/>
            <sz val="9"/>
            <color indexed="81"/>
            <rFont val="Tahoma"/>
            <family val="2"/>
          </rPr>
          <t xml:space="preserve">
</t>
        </r>
        <r>
          <rPr>
            <sz val="9"/>
            <color indexed="81"/>
            <rFont val="Tahoma"/>
            <family val="2"/>
          </rPr>
          <t>Kingpin Axis Inclination (KPI)</t>
        </r>
      </text>
    </comment>
    <comment ref="E34" authorId="0" shapeId="0" xr:uid="{00000000-0006-0000-0000-000020000000}">
      <text>
        <r>
          <rPr>
            <sz val="9"/>
            <color indexed="81"/>
            <rFont val="Tahoma"/>
            <family val="2"/>
          </rPr>
          <t xml:space="preserve">
Spindle Offset or Spindle Length
Lateral distance from kingpin axis to wheel center.</t>
        </r>
      </text>
    </comment>
    <comment ref="D35" authorId="0" shapeId="0" xr:uid="{00000000-0006-0000-0000-000021000000}">
      <text>
        <r>
          <rPr>
            <sz val="9"/>
            <color indexed="81"/>
            <rFont val="Tahoma"/>
            <family val="2"/>
          </rPr>
          <t xml:space="preserve">Yes or No. 
If Yes, Describe in cell below (Adjustment Methods).
</t>
        </r>
      </text>
    </comment>
    <comment ref="A36" authorId="2" shapeId="0" xr:uid="{00000000-0006-0000-0000-000022000000}">
      <text>
        <r>
          <rPr>
            <sz val="9"/>
            <color indexed="81"/>
            <rFont val="Tahoma"/>
            <family val="2"/>
          </rPr>
          <t>Front Caster, Trail, Kingpin and Ackermann adjustment methods</t>
        </r>
      </text>
    </comment>
    <comment ref="A37" authorId="1" shapeId="0" xr:uid="{00000000-0006-0000-0000-000023000000}">
      <text>
        <r>
          <rPr>
            <sz val="9"/>
            <color indexed="81"/>
            <rFont val="Tahoma"/>
            <family val="2"/>
          </rPr>
          <t xml:space="preserve">
Assumption is Front wheels are the only steered wheels, if different, please describe.
Please see comments for individual cells for more detail.</t>
        </r>
      </text>
    </comment>
    <comment ref="C37" authorId="0" shapeId="0" xr:uid="{00000000-0006-0000-0000-000024000000}">
      <text>
        <r>
          <rPr>
            <sz val="9"/>
            <color indexed="81"/>
            <rFont val="Tahoma"/>
            <family val="2"/>
          </rPr>
          <t xml:space="preserve">
Steer Ratio through center.  Be prepared to discuss linearity of ratio (including u-joint effects) with judges. 
Units:  Hand Wheel Angle:Road Wheel Angle (average left and right)
</t>
        </r>
      </text>
    </comment>
    <comment ref="E37" authorId="0" shapeId="0" xr:uid="{00000000-0006-0000-0000-000025000000}">
      <text>
        <r>
          <rPr>
            <sz val="9"/>
            <color indexed="81"/>
            <rFont val="Tahoma"/>
            <family val="2"/>
          </rPr>
          <t xml:space="preserve">
c-factor (mm)
The effective steering rack travel (mm) per revolution of the steering input/pinion shaft</t>
        </r>
      </text>
    </comment>
    <comment ref="G37" authorId="0" shapeId="0" xr:uid="{00000000-0006-0000-0000-000026000000}">
      <text>
        <r>
          <rPr>
            <sz val="9"/>
            <color indexed="81"/>
            <rFont val="Tahoma"/>
            <family val="2"/>
          </rPr>
          <t xml:space="preserve">
Steer Arm Length (mm)
Distance from kingpin axis to center of outer tie rod.</t>
        </r>
      </text>
    </comment>
    <comment ref="A40" authorId="1" shapeId="0" xr:uid="{00000000-0006-0000-0000-000027000000}">
      <text>
        <r>
          <rPr>
            <b/>
            <sz val="9"/>
            <color indexed="81"/>
            <rFont val="Tahoma"/>
            <family val="2"/>
          </rPr>
          <t xml:space="preserve">
</t>
        </r>
        <r>
          <rPr>
            <sz val="9"/>
            <color indexed="81"/>
            <rFont val="Tahoma"/>
            <family val="2"/>
          </rPr>
          <t>Be as descriptive as possible in the space provided.
Include: fixed/floating, sizing (diameter and thickness), materials, vented?, coatings (if applicable)</t>
        </r>
      </text>
    </comment>
    <comment ref="A41" authorId="1" shapeId="0" xr:uid="{00000000-0006-0000-0000-000028000000}">
      <text>
        <r>
          <rPr>
            <sz val="9"/>
            <color indexed="81"/>
            <rFont val="Tahoma"/>
            <family val="2"/>
          </rPr>
          <t xml:space="preserve">
Include type, sizing and proportioning method.</t>
        </r>
      </text>
    </comment>
    <comment ref="A42" authorId="1" shapeId="0" xr:uid="{00000000-0006-0000-0000-000029000000}">
      <text>
        <r>
          <rPr>
            <sz val="9"/>
            <color indexed="81"/>
            <rFont val="Tahoma"/>
            <family val="2"/>
          </rPr>
          <t xml:space="preserve">
Provide as much information as possible in the space available.
Useful information: caliper material, model, make, piston diameter, configuration.</t>
        </r>
      </text>
    </comment>
    <comment ref="A43" authorId="1" shapeId="0" xr:uid="{00000000-0006-0000-0000-00002A000000}">
      <text>
        <r>
          <rPr>
            <sz val="9"/>
            <color indexed="81"/>
            <rFont val="Tahoma"/>
            <family val="2"/>
          </rPr>
          <t xml:space="preserve">
Provide as much information as possible in the space available.
Useful information: Make / Model / Compound</t>
        </r>
      </text>
    </comment>
    <comment ref="A44" authorId="1" shapeId="0" xr:uid="{00000000-0006-0000-0000-00002B000000}">
      <text>
        <r>
          <rPr>
            <sz val="9"/>
            <color indexed="81"/>
            <rFont val="Tahoma"/>
            <family val="2"/>
          </rPr>
          <t xml:space="preserve">  
Unless you have two brake pedals, the pedal Force should be the same for front and rear.
</t>
        </r>
      </text>
    </comment>
    <comment ref="A45" authorId="1" shapeId="0" xr:uid="{00000000-0006-0000-0000-00002C000000}">
      <text>
        <r>
          <rPr>
            <sz val="9"/>
            <color indexed="81"/>
            <rFont val="Tahoma"/>
            <family val="2"/>
          </rPr>
          <t xml:space="preserve">
The term Upright refers to the component also sometimes referred to as the knuckle, hub, or corner.
Basic materials and construction: ie. Aluminum weldment, cast Ti, machined steel.
Add relevant features for uprights.
While not detailed in the spec sheet, be prepared to discuss the stiffness of the uprights
and their contribution to the overall camber and toe stiffness.
</t>
        </r>
      </text>
    </comment>
    <comment ref="A46" authorId="1" shapeId="0" xr:uid="{00000000-0006-0000-0000-00002D000000}">
      <text>
        <r>
          <rPr>
            <b/>
            <sz val="9"/>
            <color indexed="81"/>
            <rFont val="Tahoma"/>
            <family val="2"/>
          </rPr>
          <t xml:space="preserve">
</t>
        </r>
        <r>
          <rPr>
            <sz val="9"/>
            <color indexed="81"/>
            <rFont val="Tahoma"/>
            <family val="2"/>
          </rPr>
          <t xml:space="preserve">Describe the bearing type, sizing, and configuration.  Seals?
</t>
        </r>
        <r>
          <rPr>
            <b/>
            <sz val="9"/>
            <color indexed="81"/>
            <rFont val="Tahoma"/>
            <family val="2"/>
          </rPr>
          <t xml:space="preserve">
</t>
        </r>
        <r>
          <rPr>
            <sz val="9"/>
            <color indexed="81"/>
            <rFont val="Tahoma"/>
            <family val="2"/>
          </rPr>
          <t>Like the Upright assembly, you should understand the impact of bearing stiffness on suspension compliance.</t>
        </r>
      </text>
    </comment>
    <comment ref="A47" authorId="1" shapeId="0" xr:uid="{00000000-0006-0000-0000-00002E000000}">
      <text>
        <r>
          <rPr>
            <sz val="9"/>
            <color indexed="81"/>
            <rFont val="Tahoma"/>
            <family val="2"/>
          </rPr>
          <t xml:space="preserve">
Detail material, sizing, and relevant material processes / treatments.</t>
        </r>
      </text>
    </comment>
    <comment ref="A50" authorId="1" shapeId="0" xr:uid="{00000000-0006-0000-0000-00002F000000}">
      <text>
        <r>
          <rPr>
            <b/>
            <sz val="9"/>
            <color indexed="81"/>
            <rFont val="Tahoma"/>
            <family val="2"/>
          </rPr>
          <t xml:space="preserve">
</t>
        </r>
        <r>
          <rPr>
            <sz val="9"/>
            <color indexed="81"/>
            <rFont val="Tahoma"/>
            <family val="2"/>
          </rPr>
          <t>Include relevant adjustment mechanisms such as adjustable pedals, seats, seat inserts, column adjustments, etc…  
Provide range of adjustments (ie. Seat adjustable +/- xx mm).
Remember: the judges expect the vehicle to accommodate a range of driver sizes.</t>
        </r>
      </text>
    </comment>
    <comment ref="A51" authorId="1" shapeId="0" xr:uid="{00000000-0006-0000-0000-000030000000}">
      <text>
        <r>
          <rPr>
            <sz val="9"/>
            <color indexed="81"/>
            <rFont val="Tahoma"/>
            <family val="2"/>
          </rPr>
          <t xml:space="preserve">
Describe material and basic construction of seat.
Include type of padding.
Include heat support / padding detail.
</t>
        </r>
      </text>
    </comment>
    <comment ref="A52" authorId="1" shapeId="0" xr:uid="{00000000-0006-0000-0000-000031000000}">
      <text>
        <r>
          <rPr>
            <b/>
            <sz val="9"/>
            <color indexed="81"/>
            <rFont val="Tahoma"/>
            <family val="2"/>
          </rPr>
          <t xml:space="preserve">
</t>
        </r>
        <r>
          <rPr>
            <sz val="9"/>
            <color indexed="81"/>
            <rFont val="Tahoma"/>
            <family val="2"/>
          </rPr>
          <t>Steering wheel size and construction.</t>
        </r>
        <r>
          <rPr>
            <b/>
            <sz val="9"/>
            <color indexed="81"/>
            <rFont val="Tahoma"/>
            <family val="2"/>
          </rPr>
          <t xml:space="preserve">
</t>
        </r>
      </text>
    </comment>
    <comment ref="C52" authorId="0" shapeId="0" xr:uid="{00000000-0006-0000-0000-000032000000}">
      <text>
        <r>
          <rPr>
            <b/>
            <sz val="9"/>
            <color indexed="81"/>
            <rFont val="Tahoma"/>
            <family val="2"/>
          </rPr>
          <t xml:space="preserve">
</t>
        </r>
        <r>
          <rPr>
            <sz val="9"/>
            <color indexed="81"/>
            <rFont val="Tahoma"/>
            <family val="2"/>
          </rPr>
          <t>Rim diameter (average diameter of hand wheel at 90 and 180 degrees). 
Rim diameter when combined with steer ratio, trails will lead to steer torque gradient.</t>
        </r>
      </text>
    </comment>
    <comment ref="E52" authorId="0" shapeId="0" xr:uid="{00000000-0006-0000-0000-000033000000}">
      <text>
        <r>
          <rPr>
            <sz val="9"/>
            <color indexed="81"/>
            <rFont val="Tahoma"/>
            <family val="2"/>
          </rPr>
          <t xml:space="preserve">
If purchased, make and model
If student built- shape, materials, etc...</t>
        </r>
      </text>
    </comment>
    <comment ref="A53" authorId="1" shapeId="0" xr:uid="{00000000-0006-0000-0000-000034000000}">
      <text>
        <r>
          <rPr>
            <b/>
            <sz val="9"/>
            <color indexed="81"/>
            <rFont val="Tahoma"/>
            <family val="2"/>
          </rPr>
          <t xml:space="preserve">
</t>
        </r>
        <r>
          <rPr>
            <sz val="9"/>
            <color indexed="81"/>
            <rFont val="Tahoma"/>
            <family val="2"/>
          </rPr>
          <t xml:space="preserve">Detail actuation method (ie. Linkage, Cable, Hydraulic, etc…).
</t>
        </r>
        <r>
          <rPr>
            <b/>
            <sz val="9"/>
            <color indexed="81"/>
            <rFont val="Tahoma"/>
            <family val="2"/>
          </rPr>
          <t xml:space="preserve">
</t>
        </r>
        <r>
          <rPr>
            <sz val="9"/>
            <color indexed="81"/>
            <rFont val="Tahoma"/>
            <family val="2"/>
          </rPr>
          <t>If an assisted shifter, include assist mechanism (air, electric solenoid, etc…).
Include shifter location.  Gear selection indicator?</t>
        </r>
      </text>
    </comment>
    <comment ref="A54" authorId="1" shapeId="0" xr:uid="{00000000-0006-0000-0000-000035000000}">
      <text>
        <r>
          <rPr>
            <sz val="9"/>
            <color indexed="81"/>
            <rFont val="Tahoma"/>
            <family val="2"/>
          </rPr>
          <t xml:space="preserve">
Detail actuation method (ie. linkage, Cable (Pull? Push?), Hydraulic, etc…).
If an assisted clutch, include assist mechanism (air, electric solenoid, etc…).
Include clutch location (if other than typical pedal location).
</t>
        </r>
      </text>
    </comment>
    <comment ref="A55" authorId="1" shapeId="0" xr:uid="{00000000-0006-0000-0000-000036000000}">
      <text>
        <r>
          <rPr>
            <sz val="9"/>
            <color indexed="81"/>
            <rFont val="Tahoma"/>
            <family val="2"/>
          </rPr>
          <t xml:space="preserve">
Detail instrumentation including: tachometer, gages, indicators, warning lights, noise level, shift lights, etc…
</t>
        </r>
      </text>
    </comment>
    <comment ref="A56" authorId="1" shapeId="0" xr:uid="{00000000-0006-0000-0000-000037000000}">
      <text>
        <r>
          <rPr>
            <sz val="9"/>
            <color indexed="81"/>
            <rFont val="Tahoma"/>
            <family val="2"/>
          </rPr>
          <t xml:space="preserve">
Optional content:  
Additional driver safety systems and considerations:  
     -Nomex lined driver cell,
     -GPS tracking device
     -fire suppression system (type/size), 
     -airbags
     -ejection seat with parachute
     -etc...
</t>
        </r>
      </text>
    </comment>
    <comment ref="A60" authorId="4" shapeId="0" xr:uid="{00000000-0006-0000-0000-000038000000}">
      <text>
        <r>
          <rPr>
            <sz val="8"/>
            <color indexed="81"/>
            <rFont val="Tahoma"/>
            <family val="2"/>
          </rPr>
          <t>Describe methods and strategy for monitoring and controlling electrical activity on vehicle.
PDM (Power Distribution Management), Fuseblocks, Relays, Auto-switching systems, Safety Power-OFF?</t>
        </r>
      </text>
    </comment>
    <comment ref="A61" authorId="4" shapeId="0" xr:uid="{00000000-0006-0000-0000-000039000000}">
      <text>
        <r>
          <rPr>
            <sz val="8"/>
            <color indexed="81"/>
            <rFont val="Tahoma"/>
            <family val="2"/>
          </rPr>
          <t xml:space="preserve">
Detail: Wire sizing, type, identity, wire protection, safety factors, standardization, vibration isolation
Judges will observe wiring integrity and question whether the wiring loom was an early design consideration, or an afterthought?</t>
        </r>
      </text>
    </comment>
    <comment ref="A62" authorId="4" shapeId="0" xr:uid="{00000000-0006-0000-0000-00003A000000}">
      <text>
        <r>
          <rPr>
            <sz val="8"/>
            <color indexed="81"/>
            <rFont val="Tahoma"/>
            <family val="2"/>
          </rPr>
          <t xml:space="preserve">
Main chassis power.  What battery type? Rating?  How will battery maintain charge throughout dynamic events?
On-board charging control?  Alternator / Generator capacity?</t>
        </r>
      </text>
    </comment>
    <comment ref="A63" authorId="4" shapeId="0" xr:uid="{00000000-0006-0000-0000-00003B000000}">
      <text>
        <r>
          <rPr>
            <sz val="8"/>
            <color indexed="81"/>
            <rFont val="Tahoma"/>
            <family val="2"/>
          </rPr>
          <t xml:space="preserve">Ground locations and strategy?  Isolation?
Have proper grounding paths been employed?
</t>
        </r>
      </text>
    </comment>
    <comment ref="A64" authorId="4" shapeId="0" xr:uid="{00000000-0006-0000-0000-00003C000000}">
      <text>
        <r>
          <rPr>
            <sz val="8"/>
            <color indexed="81"/>
            <rFont val="Tahoma"/>
            <family val="2"/>
          </rPr>
          <t xml:space="preserve">Note any special driver assistance/control systems. Note this may or many not be electrical in nature!
Systems may include: HUD, _____-by-wire, Traction control, Shift without Lift, etc…
</t>
        </r>
      </text>
    </comment>
    <comment ref="A65" authorId="4" shapeId="0" xr:uid="{00000000-0006-0000-0000-00003D000000}">
      <text>
        <r>
          <rPr>
            <sz val="8"/>
            <color indexed="81"/>
            <rFont val="Tahoma"/>
            <family val="2"/>
          </rPr>
          <t>Data logger designed by team, or purchased? Type? Special characteristics?
Channel count/type?
Data radio-transmission type</t>
        </r>
      </text>
    </comment>
    <comment ref="A66" authorId="4" shapeId="0" xr:uid="{00000000-0006-0000-0000-00003E000000}">
      <text>
        <r>
          <rPr>
            <sz val="8"/>
            <color indexed="81"/>
            <rFont val="Tahoma"/>
            <family val="2"/>
          </rPr>
          <t>Unique sensor use or technology?
Wireless network/sensors? State and event monitoring, and special physical/chemical sensing?
Optical cameras with automatic cone detection?</t>
        </r>
      </text>
    </comment>
    <comment ref="A69" authorId="1" shapeId="0" xr:uid="{00000000-0006-0000-0000-00003F000000}">
      <text>
        <r>
          <rPr>
            <b/>
            <sz val="9"/>
            <color indexed="81"/>
            <rFont val="Tahoma"/>
            <family val="2"/>
          </rPr>
          <t xml:space="preserve">
</t>
        </r>
        <r>
          <rPr>
            <sz val="9"/>
            <color indexed="81"/>
            <rFont val="Tahoma"/>
            <family val="2"/>
          </rPr>
          <t>Frame / Structure type: Steel spaceframe, Aluminum or composite monocoque, others??
If a hybrid structure or mixed materials describe.</t>
        </r>
      </text>
    </comment>
    <comment ref="A70" authorId="1" shapeId="0" xr:uid="{00000000-0006-0000-0000-000040000000}">
      <text>
        <r>
          <rPr>
            <b/>
            <sz val="9"/>
            <color indexed="81"/>
            <rFont val="Tahoma"/>
            <family val="2"/>
          </rPr>
          <t xml:space="preserve">
</t>
        </r>
        <r>
          <rPr>
            <sz val="9"/>
            <color indexed="81"/>
            <rFont val="Tahoma"/>
            <family val="2"/>
          </rPr>
          <t>Detail of primary structural tubing / sheet / composite material for frame and support structures.</t>
        </r>
      </text>
    </comment>
    <comment ref="A71" authorId="1" shapeId="0" xr:uid="{00000000-0006-0000-0000-000041000000}">
      <text>
        <r>
          <rPr>
            <b/>
            <sz val="9"/>
            <color indexed="81"/>
            <rFont val="Tahoma"/>
            <family val="2"/>
          </rPr>
          <t xml:space="preserve">
</t>
        </r>
        <r>
          <rPr>
            <sz val="9"/>
            <color indexed="81"/>
            <rFont val="Tahoma"/>
            <family val="2"/>
          </rPr>
          <t>For welded structure, include welding method and filler material.
For bonded structures, include adhesives and joint details
For composite structures, use the space to add overflow information from Material spec.</t>
        </r>
      </text>
    </comment>
    <comment ref="A72" authorId="1" shapeId="0" xr:uid="{00000000-0006-0000-0000-000042000000}">
      <text>
        <r>
          <rPr>
            <sz val="9"/>
            <color indexed="81"/>
            <rFont val="Tahoma"/>
            <family val="2"/>
          </rPr>
          <t xml:space="preserve">
Frame mass applies to the complete vehicle structure and all structural / stiffening braces.
If hybrid frame (composite/spaceframe), complete structure should be included.</t>
        </r>
      </text>
    </comment>
    <comment ref="A75" authorId="0" shapeId="0" xr:uid="{00000000-0006-0000-0000-000043000000}">
      <text>
        <r>
          <rPr>
            <sz val="9"/>
            <color indexed="81"/>
            <rFont val="Tahoma"/>
            <family val="2"/>
          </rPr>
          <t xml:space="preserve">
Detail the specifics of the impact attenuator.  You should note whether this is a standard IA or student design.
Include basic configuration and relevant construction and material information.</t>
        </r>
      </text>
    </comment>
    <comment ref="E77" authorId="2" shapeId="0" xr:uid="{00000000-0006-0000-0000-000044000000}">
      <text>
        <r>
          <rPr>
            <sz val="9"/>
            <color indexed="81"/>
            <rFont val="Tahoma"/>
            <family val="2"/>
          </rPr>
          <t>CAE, physical testing, etc.</t>
        </r>
      </text>
    </comment>
    <comment ref="G85" authorId="2" shapeId="0" xr:uid="{00000000-0006-0000-0000-000045000000}">
      <text>
        <r>
          <rPr>
            <sz val="9"/>
            <color indexed="81"/>
            <rFont val="Tahoma"/>
            <family val="2"/>
          </rPr>
          <t xml:space="preserve">
Minimum engine speed to achieve 80% of maximum torque</t>
        </r>
      </text>
    </comment>
    <comment ref="A86" authorId="1" shapeId="0" xr:uid="{00000000-0006-0000-0000-000046000000}">
      <text>
        <r>
          <rPr>
            <b/>
            <sz val="9"/>
            <color indexed="81"/>
            <rFont val="Tahoma"/>
            <family val="2"/>
          </rPr>
          <t xml:space="preserve">
</t>
        </r>
        <r>
          <rPr>
            <sz val="9"/>
            <color indexed="81"/>
            <rFont val="Tahoma"/>
            <family val="2"/>
          </rPr>
          <t xml:space="preserve">Describe induction method and details as specifically as space allows.
If forced induction, note max boost pressures and intercooling information.
</t>
        </r>
      </text>
    </comment>
    <comment ref="A87" authorId="1" shapeId="0" xr:uid="{00000000-0006-0000-0000-000047000000}">
      <text>
        <r>
          <rPr>
            <sz val="9"/>
            <color indexed="81"/>
            <rFont val="Tahoma"/>
            <family val="2"/>
          </rPr>
          <t xml:space="preserve">
Include size, configuration (butterfly style, barrel valve, flapper, etc…), and actuation method.
If possible, include information on throttle pedal to throttle body design (linear, special profile, etc..).
</t>
        </r>
      </text>
    </comment>
    <comment ref="A89" authorId="1" shapeId="0" xr:uid="{00000000-0006-0000-0000-000048000000}">
      <text>
        <r>
          <rPr>
            <b/>
            <sz val="9"/>
            <color indexed="81"/>
            <rFont val="Tahoma"/>
            <family val="2"/>
          </rPr>
          <t xml:space="preserve">
</t>
        </r>
        <r>
          <rPr>
            <sz val="9"/>
            <color indexed="81"/>
            <rFont val="Tahoma"/>
            <family val="2"/>
          </rPr>
          <t xml:space="preserve">List all relevant sensors / inputs into fuel control system.
</t>
        </r>
      </text>
    </comment>
    <comment ref="A90" authorId="1" shapeId="0" xr:uid="{00000000-0006-0000-0000-000049000000}">
      <text>
        <r>
          <rPr>
            <b/>
            <sz val="9"/>
            <color indexed="81"/>
            <rFont val="Tahoma"/>
            <family val="2"/>
          </rPr>
          <t xml:space="preserve">
</t>
        </r>
        <r>
          <rPr>
            <sz val="9"/>
            <color indexed="81"/>
            <rFont val="Tahoma"/>
            <family val="2"/>
          </rPr>
          <t>Normal running pressure.  If using a variable pressure design, define pressure range and actuation method.</t>
        </r>
      </text>
    </comment>
    <comment ref="A91" authorId="2" shapeId="0" xr:uid="{00000000-0006-0000-0000-00004A000000}">
      <text>
        <r>
          <rPr>
            <sz val="9"/>
            <color indexed="81"/>
            <rFont val="Tahoma"/>
            <family val="2"/>
          </rPr>
          <t xml:space="preserve">
xx mm before _________ and directed towards ________</t>
        </r>
      </text>
    </comment>
    <comment ref="A93" authorId="1" shapeId="0" xr:uid="{00000000-0006-0000-0000-00004B000000}">
      <text>
        <r>
          <rPr>
            <sz val="9"/>
            <color indexed="81"/>
            <rFont val="Tahoma"/>
            <family val="2"/>
          </rPr>
          <t xml:space="preserve">
Basic configuration: ie.  4-2-1, 4-1, 3-2-1 or for the thumpers… 1-1</t>
        </r>
      </text>
    </comment>
    <comment ref="G93" authorId="2" shapeId="0" xr:uid="{00000000-0006-0000-0000-00004C000000}">
      <text>
        <r>
          <rPr>
            <sz val="9"/>
            <color indexed="81"/>
            <rFont val="Tahoma"/>
            <family val="2"/>
          </rPr>
          <t>Range of +/- mm for each cylinder</t>
        </r>
      </text>
    </comment>
    <comment ref="A95" authorId="1" shapeId="0" xr:uid="{00000000-0006-0000-0000-00004D000000}">
      <text>
        <r>
          <rPr>
            <b/>
            <sz val="9"/>
            <color indexed="81"/>
            <rFont val="Tahoma"/>
            <family val="2"/>
          </rPr>
          <t xml:space="preserve">
</t>
        </r>
        <r>
          <rPr>
            <sz val="9"/>
            <color indexed="81"/>
            <rFont val="Tahoma"/>
            <family val="2"/>
          </rPr>
          <t>Be as descriptive as possible in space provided.</t>
        </r>
      </text>
    </comment>
    <comment ref="A96" authorId="1" shapeId="0" xr:uid="{00000000-0006-0000-0000-00004E000000}">
      <text>
        <r>
          <rPr>
            <b/>
            <sz val="9"/>
            <color indexed="81"/>
            <rFont val="Tahoma"/>
            <family val="2"/>
          </rPr>
          <t xml:space="preserve">
</t>
        </r>
        <r>
          <rPr>
            <sz val="9"/>
            <color indexed="81"/>
            <rFont val="Tahoma"/>
            <family val="2"/>
          </rPr>
          <t xml:space="preserve">Define spark mapping control method, 
Include: base timing, max advance timing
</t>
        </r>
      </text>
    </comment>
    <comment ref="A97" authorId="1" shapeId="0" xr:uid="{00000000-0006-0000-0000-00004F000000}">
      <text>
        <r>
          <rPr>
            <sz val="9"/>
            <color indexed="81"/>
            <rFont val="Tahoma"/>
            <family val="2"/>
          </rPr>
          <t xml:space="preserve">
If dry sump, define sump configuration, volume, pressure control
Drive mechanism? (electric, crank driven, chain driven, cam driven, etc…)</t>
        </r>
      </text>
    </comment>
    <comment ref="A98" authorId="1" shapeId="0" xr:uid="{00000000-0006-0000-0000-000050000000}">
      <text>
        <r>
          <rPr>
            <b/>
            <sz val="9"/>
            <color indexed="81"/>
            <rFont val="Tahoma"/>
            <family val="2"/>
          </rPr>
          <t xml:space="preserve">
</t>
        </r>
        <r>
          <rPr>
            <sz val="9"/>
            <color indexed="81"/>
            <rFont val="Tahoma"/>
            <family val="2"/>
          </rPr>
          <t xml:space="preserve">Further specification of the oiling system with more emphasis on the fluid itself.
Recommended: 
   -engine lubricant- incl. band, type, viscosity and modifiers (if relevant)
   -target oil pressure at nominal operating temp and max power output engine speed
   -friction modifications (coatings, processing, etc...) to engine internals
</t>
        </r>
      </text>
    </comment>
    <comment ref="A99" authorId="2" shapeId="0" xr:uid="{00000000-0006-0000-0000-000051000000}">
      <text>
        <r>
          <rPr>
            <sz val="9"/>
            <color indexed="81"/>
            <rFont val="Tahoma"/>
            <family val="2"/>
          </rPr>
          <t xml:space="preserve">
______ mounted x core ______ radiator ,  xxxx cfm fan mounted to ______ 
Please replace the blanks and xxx's with the actual information for your design.
Hint:    ____ = words
           XX    = numbers</t>
        </r>
      </text>
    </comment>
    <comment ref="A100" authorId="1" shapeId="0" xr:uid="{00000000-0006-0000-0000-000052000000}">
      <text>
        <r>
          <rPr>
            <sz val="9"/>
            <color indexed="81"/>
            <rFont val="Tahoma"/>
            <family val="2"/>
          </rPr>
          <t xml:space="preserve">
Include tank / bladder material type, manufacturer.</t>
        </r>
      </text>
    </comment>
    <comment ref="G100" authorId="2" shapeId="0" xr:uid="{00000000-0006-0000-0000-000053000000}">
      <text>
        <r>
          <rPr>
            <sz val="9"/>
            <color indexed="81"/>
            <rFont val="Tahoma"/>
            <family val="2"/>
          </rPr>
          <t xml:space="preserve">
Useable fuel tank capacity when filled to sight line.  Do not include capacity of fuel lines to engine.</t>
        </r>
      </text>
    </comment>
    <comment ref="A101" authorId="1" shapeId="0" xr:uid="{00000000-0006-0000-0000-000054000000}">
      <text>
        <r>
          <rPr>
            <b/>
            <sz val="9"/>
            <color indexed="81"/>
            <rFont val="Tahoma"/>
            <family val="2"/>
          </rPr>
          <t xml:space="preserve">
</t>
        </r>
        <r>
          <rPr>
            <sz val="9"/>
            <color indexed="81"/>
            <rFont val="Tahoma"/>
            <family val="2"/>
          </rPr>
          <t>Be as descriptive as space allows.</t>
        </r>
      </text>
    </comment>
    <comment ref="A102" authorId="1" shapeId="0" xr:uid="{00000000-0006-0000-0000-000055000000}">
      <text>
        <r>
          <rPr>
            <b/>
            <sz val="9"/>
            <color indexed="81"/>
            <rFont val="Tahoma"/>
            <family val="2"/>
          </rPr>
          <t xml:space="preserve">
</t>
        </r>
        <r>
          <rPr>
            <sz val="9"/>
            <color indexed="81"/>
            <rFont val="Tahoma"/>
            <family val="2"/>
          </rPr>
          <t xml:space="preserve">Space provided for optional engine content or notable features.
Potential items could include: titanium connecting rods, student built crankshaft, student design cam profiles, hydraulic crank dampener, pneumatic valve actuation, etc...
</t>
        </r>
      </text>
    </comment>
    <comment ref="A105" authorId="1" shapeId="0" xr:uid="{00000000-0006-0000-0000-000056000000}">
      <text>
        <r>
          <rPr>
            <sz val="9"/>
            <color indexed="81"/>
            <rFont val="Tahoma"/>
            <family val="2"/>
          </rPr>
          <t xml:space="preserve">
Belt (type, width), chain (size?), gearbox, direct….
For drive system (especially geared) add origin details.</t>
        </r>
      </text>
    </comment>
    <comment ref="A106" authorId="1" shapeId="0" xr:uid="{00000000-0006-0000-0000-000057000000}">
      <text>
        <r>
          <rPr>
            <b/>
            <sz val="9"/>
            <color indexed="81"/>
            <rFont val="Tahoma"/>
            <family val="2"/>
          </rPr>
          <t xml:space="preserve">
</t>
        </r>
        <r>
          <rPr>
            <sz val="9"/>
            <color indexed="81"/>
            <rFont val="Tahoma"/>
            <family val="2"/>
          </rPr>
          <t xml:space="preserve">Provide as much information as possible for configuration and tuning of differentiation.
Include </t>
        </r>
        <r>
          <rPr>
            <b/>
            <sz val="9"/>
            <color indexed="81"/>
            <rFont val="Tahoma"/>
            <family val="2"/>
          </rPr>
          <t>differential lubrication</t>
        </r>
        <r>
          <rPr>
            <sz val="9"/>
            <color indexed="81"/>
            <rFont val="Tahoma"/>
            <family val="2"/>
          </rPr>
          <t xml:space="preserve"> details and (if used) friction modifiers.
Include both drive and decel bias ratios.
If clutch type, include preload information</t>
        </r>
      </text>
    </comment>
    <comment ref="A108" authorId="0" shapeId="0" xr:uid="{00000000-0006-0000-0000-000058000000}">
      <text>
        <r>
          <rPr>
            <sz val="8"/>
            <color indexed="81"/>
            <rFont val="Tahoma"/>
            <family val="2"/>
          </rPr>
          <t xml:space="preserve">-Speed in each gear.
-If CVT or other drive system, provide maximum speed at designed max power RPM as well as effective gear ratio bandwidth
</t>
        </r>
      </text>
    </comment>
    <comment ref="A109" authorId="0" shapeId="0" xr:uid="{00000000-0006-0000-0000-000059000000}">
      <text>
        <r>
          <rPr>
            <sz val="8"/>
            <color indexed="81"/>
            <rFont val="Tahoma"/>
            <family val="2"/>
          </rPr>
          <t xml:space="preserve">-Speed in each gear.
-If CVT or other drive system, provide maximum speed at designed max power RPM as well as effective gear ratio bandwidth
</t>
        </r>
      </text>
    </comment>
    <comment ref="A110" authorId="1" shapeId="0" xr:uid="{00000000-0006-0000-0000-00005A000000}">
      <text>
        <r>
          <rPr>
            <sz val="9"/>
            <color indexed="81"/>
            <rFont val="Tahoma"/>
            <family val="2"/>
          </rPr>
          <t xml:space="preserve">
Include size, solid or hollow, material, hardness, and other relevant processing information.</t>
        </r>
      </text>
    </comment>
    <comment ref="A115" authorId="1" shapeId="0" xr:uid="{00000000-0006-0000-0000-00005B000000}">
      <text>
        <r>
          <rPr>
            <sz val="8"/>
            <color indexed="81"/>
            <rFont val="Tahoma"/>
            <family val="2"/>
          </rPr>
          <t xml:space="preserve">
scale using ρ= 1.162 Kg/m^3 and v= 80 kph
% Front is the percentage of downforce acting on the front tires.</t>
        </r>
      </text>
    </comment>
    <comment ref="E115" authorId="0" shapeId="0" xr:uid="{00000000-0006-0000-0000-00005C000000}">
      <text>
        <r>
          <rPr>
            <sz val="9"/>
            <color indexed="81"/>
            <rFont val="Tahoma"/>
            <family val="2"/>
          </rPr>
          <t xml:space="preserve">
Percentage of the total downforce produced (in cell to the left) effectively acting on the front axle.
This is effectively a measure of the longitudinal aero distribution for the vehicle.
</t>
        </r>
      </text>
    </comment>
    <comment ref="C116" authorId="0" shapeId="0" xr:uid="{00000000-0006-0000-0000-00005D000000}">
      <text>
        <r>
          <rPr>
            <sz val="9"/>
            <color indexed="81"/>
            <rFont val="Tahoma"/>
            <family val="2"/>
          </rPr>
          <t xml:space="preserve">
Cl: Coefficient of Lift
</t>
        </r>
      </text>
    </comment>
    <comment ref="E116" authorId="0" shapeId="0" xr:uid="{00000000-0006-0000-0000-00005E000000}">
      <text>
        <r>
          <rPr>
            <sz val="9"/>
            <color indexed="81"/>
            <rFont val="Tahoma"/>
            <family val="2"/>
          </rPr>
          <t xml:space="preserve">
Reference Area
or Effective Frontal Area</t>
        </r>
      </text>
    </comment>
    <comment ref="G116" authorId="0" shapeId="0" xr:uid="{00000000-0006-0000-0000-00005F000000}">
      <text>
        <r>
          <rPr>
            <b/>
            <sz val="9"/>
            <color indexed="81"/>
            <rFont val="Tahoma"/>
            <family val="2"/>
          </rPr>
          <t xml:space="preserve">
</t>
        </r>
        <r>
          <rPr>
            <sz val="9"/>
            <color indexed="81"/>
            <rFont val="Tahoma"/>
            <family val="2"/>
          </rPr>
          <t>Cd: Coefficient of Drag</t>
        </r>
      </text>
    </comment>
    <comment ref="A121" authorId="1" shapeId="0" xr:uid="{00000000-0006-0000-0000-000060000000}">
      <text>
        <r>
          <rPr>
            <sz val="9"/>
            <color indexed="81"/>
            <rFont val="Tahoma"/>
            <family val="2"/>
          </rPr>
          <t xml:space="preserve">
Items of interest and optional space for your use.
Describe special bits such as: autodarkening windscreens, automatic driver detection, and curb feelers.</t>
        </r>
      </text>
    </comment>
  </commentList>
</comments>
</file>

<file path=xl/sharedStrings.xml><?xml version="1.0" encoding="utf-8"?>
<sst xmlns="http://schemas.openxmlformats.org/spreadsheetml/2006/main" count="325" uniqueCount="278">
  <si>
    <t>FSAE Design Spec Sheet</t>
  </si>
  <si>
    <r>
      <t xml:space="preserve">Competitors: </t>
    </r>
    <r>
      <rPr>
        <b/>
        <sz val="8"/>
        <color indexed="16"/>
        <rFont val="Franklin Gothic Book"/>
        <family val="2"/>
      </rPr>
      <t>Please read the Instructions</t>
    </r>
    <r>
      <rPr>
        <sz val="8"/>
        <color indexed="16"/>
        <rFont val="Franklin Gothic Book"/>
        <family val="2"/>
      </rPr>
      <t>-Tips (tab below) prior to the completion and submission of this sheet.</t>
    </r>
  </si>
  <si>
    <t>Car No.</t>
  </si>
  <si>
    <t>School</t>
  </si>
  <si>
    <t>Mississippi State University</t>
  </si>
  <si>
    <t>Dimensions</t>
  </si>
  <si>
    <t>Units</t>
  </si>
  <si>
    <t>Overall Dimensions</t>
  </si>
  <si>
    <t>mm</t>
  </si>
  <si>
    <t>Length:</t>
  </si>
  <si>
    <t>Width:</t>
  </si>
  <si>
    <t>Height:</t>
  </si>
  <si>
    <t>Wheelbase &amp; Track</t>
  </si>
  <si>
    <t>Wheelbase:</t>
  </si>
  <si>
    <t>Front Track:</t>
  </si>
  <si>
    <t>Rear Track:</t>
  </si>
  <si>
    <t>Center of Gravity Design Height</t>
  </si>
  <si>
    <t>CG Height:</t>
  </si>
  <si>
    <t>Confirmed Via:</t>
  </si>
  <si>
    <t>Mass without driver</t>
  </si>
  <si>
    <t>kg</t>
  </si>
  <si>
    <t>Front:</t>
  </si>
  <si>
    <t>Rear:</t>
  </si>
  <si>
    <t>Total:</t>
  </si>
  <si>
    <t>Weight Distribution with 68kg driver</t>
  </si>
  <si>
    <t>% Front:</t>
  </si>
  <si>
    <t>% Left:</t>
  </si>
  <si>
    <t>Suspension Parameters</t>
  </si>
  <si>
    <t>Front</t>
  </si>
  <si>
    <t>Rear</t>
  </si>
  <si>
    <t>Tire Size, Compound and Make</t>
  </si>
  <si>
    <t>Wheels (diameter, width)</t>
  </si>
  <si>
    <t>inch</t>
  </si>
  <si>
    <t>Diameter (col G):
Width (col H):</t>
  </si>
  <si>
    <t>Wheel material and construction</t>
  </si>
  <si>
    <t>Suspension Type</t>
  </si>
  <si>
    <t>Suspension design travel</t>
  </si>
  <si>
    <t>Jounce (col D): Rebound (col E):</t>
  </si>
  <si>
    <t>Jounce (col G): Rebound (col H):</t>
  </si>
  <si>
    <t>Wheel rate (chassis to wheel center)</t>
  </si>
  <si>
    <t>N/mm</t>
  </si>
  <si>
    <t>Roll rate (chassis to wheel center)</t>
  </si>
  <si>
    <t>Nm/deg</t>
  </si>
  <si>
    <t>Sprung mass natural frequency</t>
  </si>
  <si>
    <t>Hz</t>
  </si>
  <si>
    <t>Jounce Damping</t>
  </si>
  <si>
    <t>% critical</t>
  </si>
  <si>
    <t>at __ mm/sec:</t>
  </si>
  <si>
    <t>Rebound Damping</t>
  </si>
  <si>
    <t>Motion ratio</t>
  </si>
  <si>
    <t>_.__:1</t>
  </si>
  <si>
    <t>Type:</t>
  </si>
  <si>
    <r>
      <t xml:space="preserve">Ride Camber </t>
    </r>
    <r>
      <rPr>
        <sz val="9"/>
        <rFont val="Franklin Gothic Medium Cond"/>
        <family val="2"/>
      </rPr>
      <t xml:space="preserve"> (Rate of Camber Change)</t>
    </r>
  </si>
  <si>
    <t>deg/m</t>
  </si>
  <si>
    <t>Roll Camber</t>
  </si>
  <si>
    <t>deg/deg</t>
  </si>
  <si>
    <t>Static Sum Toe (- out, + in)</t>
  </si>
  <si>
    <t>deg</t>
  </si>
  <si>
    <t>Static camber</t>
  </si>
  <si>
    <t>Static camber adjustment method</t>
  </si>
  <si>
    <t>Anti dive / Anti Squat</t>
  </si>
  <si>
    <t>%</t>
  </si>
  <si>
    <t>Roll center height above ground, static</t>
  </si>
  <si>
    <t>Roll center position at 1g lateral acc</t>
  </si>
  <si>
    <t>Height (col D): 
Lateral (col E):</t>
  </si>
  <si>
    <t>Height (col G): 
Lateral (col H):</t>
  </si>
  <si>
    <t>Front Caster, Trail, and Scrub Radius</t>
  </si>
  <si>
    <t>Caster (deg):</t>
  </si>
  <si>
    <t>Kin Trail (mm):</t>
  </si>
  <si>
    <t>Scrub Rad (mm)</t>
  </si>
  <si>
    <t>Front Kingpin Axis</t>
  </si>
  <si>
    <t>Inclination (deg):</t>
  </si>
  <si>
    <t>Offset (mm):</t>
  </si>
  <si>
    <t>Static Ackermann</t>
  </si>
  <si>
    <t>Adjustable?</t>
  </si>
  <si>
    <t>Suspension Adjustment Methods</t>
  </si>
  <si>
    <t>Steer Ratio, C-Factor, Steer Arm Length</t>
  </si>
  <si>
    <t>Steer Ratio (x:1)</t>
  </si>
  <si>
    <t>c-factor (mm)</t>
  </si>
  <si>
    <t>Steer Arm Length</t>
  </si>
  <si>
    <t>Brake System / Hub &amp; Axle</t>
  </si>
  <si>
    <t>Rotors</t>
  </si>
  <si>
    <t>Master Cylinder</t>
  </si>
  <si>
    <t>Calipers</t>
  </si>
  <si>
    <t>Brake Pad/Lining Material</t>
  </si>
  <si>
    <t>Force and Pressures @ 1g Deceleration</t>
  </si>
  <si>
    <t>Front Pres. (bar):</t>
  </si>
  <si>
    <t>Rear Pres. (bar):</t>
  </si>
  <si>
    <t>Pedal Force (kN)</t>
  </si>
  <si>
    <t>Upright Assembly</t>
  </si>
  <si>
    <t>Hub Bearings</t>
  </si>
  <si>
    <t>Axle type, size, and material</t>
  </si>
  <si>
    <t>Ergonomics</t>
  </si>
  <si>
    <t>Driver Size Adjustments</t>
  </si>
  <si>
    <t>Seat (materials, padding/damping)</t>
  </si>
  <si>
    <t>Steering Wheel (dia, construction)</t>
  </si>
  <si>
    <t>Diameter (mm)</t>
  </si>
  <si>
    <t>Construction</t>
  </si>
  <si>
    <t>Shift Actuator (type, location)</t>
  </si>
  <si>
    <t>Clutch Actuator (type, location)</t>
  </si>
  <si>
    <t>Instrumentation</t>
  </si>
  <si>
    <t>Optional: Driver Safety Systems?</t>
  </si>
  <si>
    <t>Electrical</t>
  </si>
  <si>
    <t>Power Management / Control</t>
  </si>
  <si>
    <t>Wiring / Loom / ECM mounting</t>
  </si>
  <si>
    <t>Battery / Charging System</t>
  </si>
  <si>
    <t>Grounding</t>
  </si>
  <si>
    <t>Driver Assist Systems</t>
  </si>
  <si>
    <t>Logging / Telemetry</t>
  </si>
  <si>
    <t>Special Sensing Technology</t>
  </si>
  <si>
    <t xml:space="preserve">Frame </t>
  </si>
  <si>
    <t>Frame Construction</t>
  </si>
  <si>
    <t>Steel Space Frame</t>
  </si>
  <si>
    <t>Material</t>
  </si>
  <si>
    <t>Normalized 4130N Alloy Steel</t>
  </si>
  <si>
    <t>Joining method and material</t>
  </si>
  <si>
    <t>TIG Welding (ER-70S-6 filler rod)</t>
  </si>
  <si>
    <t>Bare frame mass with brackets &amp; paint</t>
  </si>
  <si>
    <t>Target:</t>
  </si>
  <si>
    <t>Physical Test:</t>
  </si>
  <si>
    <t>Torsional stiffness</t>
  </si>
  <si>
    <t>N-m/deg</t>
  </si>
  <si>
    <t>Simulated:</t>
  </si>
  <si>
    <t>Physical Testing Rig, one end fixed at spindles, opposite end loaded at spindles to apply torsional load</t>
  </si>
  <si>
    <t>Impact Attenuator configuration</t>
  </si>
  <si>
    <t>Standard Aluminum Honeycomb, cell size .188in, wall .002in</t>
  </si>
  <si>
    <t>Impact Attenuator dimensions</t>
  </si>
  <si>
    <t>Depth:</t>
  </si>
  <si>
    <t>Impact Attenuator energy capacity</t>
  </si>
  <si>
    <t>kJ</t>
  </si>
  <si>
    <t>Energy:</t>
  </si>
  <si>
    <t>Method:</t>
  </si>
  <si>
    <t>Validation from Supplier</t>
  </si>
  <si>
    <t>Powertrain</t>
  </si>
  <si>
    <t>Manufacturer / Model</t>
  </si>
  <si>
    <t>KTM 450 SFX 2024</t>
  </si>
  <si>
    <t>Cylinders &amp; Fuel</t>
  </si>
  <si>
    <t>Cylinders:</t>
  </si>
  <si>
    <t>Fuel Type:</t>
  </si>
  <si>
    <t>Displacement &amp; Compression</t>
  </si>
  <si>
    <t>Displacement (cc):</t>
  </si>
  <si>
    <t>Compression (_:1):</t>
  </si>
  <si>
    <t>Bore &amp; Stroke</t>
  </si>
  <si>
    <t>Bore:</t>
  </si>
  <si>
    <t>Stroke:</t>
  </si>
  <si>
    <t>Engine Output</t>
  </si>
  <si>
    <t>Peak Power (kW)</t>
  </si>
  <si>
    <t>Peak Torque (Nm)</t>
  </si>
  <si>
    <t>Design Speeds</t>
  </si>
  <si>
    <t>rpm</t>
  </si>
  <si>
    <t>Max Power:</t>
  </si>
  <si>
    <t>Max Torque:</t>
  </si>
  <si>
    <t>80% Torque:</t>
  </si>
  <si>
    <t>Induction (natural or forced, intercooled)</t>
  </si>
  <si>
    <t>Naturally Aspirated</t>
  </si>
  <si>
    <t>Throttle Body / Mechanism</t>
  </si>
  <si>
    <t>Cable Driven Butterfly Valve. 34 mm Koso Honda Grom Throttle Body.</t>
  </si>
  <si>
    <t>Fuel Injection System (manf'r, and type)</t>
  </si>
  <si>
    <t>Speed Density Port Injection. 43 lb/hr injector. 30 mm long. 7-13 deg spray.</t>
  </si>
  <si>
    <t>Fuel System Sensors (for fuel mapping)</t>
  </si>
  <si>
    <t>MAP, MAT, TPS, O2, Cam, Crank, Water Temp</t>
  </si>
  <si>
    <t xml:space="preserve">Fuel Pressure </t>
  </si>
  <si>
    <t>bar</t>
  </si>
  <si>
    <t>Injector location</t>
  </si>
  <si>
    <t>Runner Mounted. 55 mm before Port and directed downstream at 45 deg.</t>
  </si>
  <si>
    <t>Intake Plenum</t>
  </si>
  <si>
    <t>Volume (cc):</t>
  </si>
  <si>
    <t>Runner length (mm):</t>
  </si>
  <si>
    <t>Exhaust Header Configuration</t>
  </si>
  <si>
    <t>Effective Runner Length (mm):</t>
  </si>
  <si>
    <t>Variation (mm):</t>
  </si>
  <si>
    <t>N/A</t>
  </si>
  <si>
    <t>Exhaust Header Diameters</t>
  </si>
  <si>
    <t>Primary (mm):</t>
  </si>
  <si>
    <t>Collector (mm):</t>
  </si>
  <si>
    <t>Ignition System</t>
  </si>
  <si>
    <t>Fueltech FT600 &amp; Fueltech Smart Coil to drive NGK Iridium Plug</t>
  </si>
  <si>
    <t>Ignition Timing</t>
  </si>
  <si>
    <t>18 deg base, 49 peak. Spark advance is set by RPM vs Manifold Pressure Table</t>
  </si>
  <si>
    <t>Oiling System (wet/dry sump, mods)</t>
  </si>
  <si>
    <t>Dry Sump - Crank Driven</t>
  </si>
  <si>
    <t xml:space="preserve">Engine Lubricants / Friction Treatment </t>
  </si>
  <si>
    <t>10w-50 Motorex 4T. No pressure sensor or data - Stock System</t>
  </si>
  <si>
    <t>Coolant System and Radiator location</t>
  </si>
  <si>
    <t xml:space="preserve">Dual side mounted 235.9mm x 128mm x 40mm core single pass radiator ,  147 cfm fan mounted to rear </t>
  </si>
  <si>
    <t>Fuel Tank Location, Type</t>
  </si>
  <si>
    <t>In House 6061 Aluminum Rigid Body Tank behind Firewall</t>
  </si>
  <si>
    <t>Capacity (L):</t>
  </si>
  <si>
    <t>Muffler</t>
  </si>
  <si>
    <t>In House Made Ti Muffler. Straight through packed with fiberglass. 24" length and 6" OD.</t>
  </si>
  <si>
    <t>Other significant engine modifications</t>
  </si>
  <si>
    <t>Custom Made Camshaft Position Sensor. Upgraded Stator and CNC Billet stator housing.</t>
  </si>
  <si>
    <t>Drivetrain</t>
  </si>
  <si>
    <t>Drive Type</t>
  </si>
  <si>
    <t>RWD, 5-Speed Internal Gearbox, 520 Chain</t>
  </si>
  <si>
    <t>Differential System</t>
  </si>
  <si>
    <t>Drexler V3 Limited-Slip Differential</t>
  </si>
  <si>
    <t xml:space="preserve">Final Drive Ratio </t>
  </si>
  <si>
    <t>_:1</t>
  </si>
  <si>
    <t>Vehicle Speed @ max power (design) rpm</t>
  </si>
  <si>
    <t>kph</t>
  </si>
  <si>
    <t>1st gear:</t>
  </si>
  <si>
    <t>2nd gear:</t>
  </si>
  <si>
    <t>3rd gear:</t>
  </si>
  <si>
    <t>4th gear:</t>
  </si>
  <si>
    <t>5th gear:</t>
  </si>
  <si>
    <t>6th gear:</t>
  </si>
  <si>
    <t>Half shaft size and material</t>
  </si>
  <si>
    <t>20.32mm OD, 403.2mm sprocket side, 410mm right, hardened 4340 steel.</t>
  </si>
  <si>
    <t>Axle Joint type and grease used</t>
  </si>
  <si>
    <t>Tripod Bearing CV joint. Royal Purple grease</t>
  </si>
  <si>
    <t>Aerodynamics (if applicable)</t>
  </si>
  <si>
    <t>Type / Configuration</t>
  </si>
  <si>
    <t>Forces (at 80 kph,  ρ= 1.162 kg/m^3)</t>
  </si>
  <si>
    <t>Downforce (N):</t>
  </si>
  <si>
    <t>Drag (N):</t>
  </si>
  <si>
    <t>Coefficients &amp; Reference Area</t>
  </si>
  <si>
    <t xml:space="preserve"> </t>
  </si>
  <si>
    <t>Cl:</t>
  </si>
  <si>
    <t>Ref. Area (m^2):</t>
  </si>
  <si>
    <t>Cd:</t>
  </si>
  <si>
    <t>Notable Features (active, etc)</t>
  </si>
  <si>
    <t>Other Information</t>
  </si>
  <si>
    <t>Body Work (material, process)</t>
  </si>
  <si>
    <t>Optional Information</t>
  </si>
  <si>
    <t>Instructions / Tips for Design Specification Sheet</t>
  </si>
  <si>
    <r>
      <rPr>
        <b/>
        <sz val="10"/>
        <rFont val="Arial"/>
        <family val="2"/>
      </rPr>
      <t>Formatting:</t>
    </r>
    <r>
      <rPr>
        <sz val="10"/>
        <rFont val="Arial"/>
        <family val="2"/>
      </rPr>
      <t xml:space="preserve">  </t>
    </r>
    <r>
      <rPr>
        <b/>
        <sz val="10"/>
        <color rgb="FFFF0000"/>
        <rFont val="Arial"/>
        <family val="2"/>
      </rPr>
      <t>Please do not modify the formatting of the spec sheet</t>
    </r>
    <r>
      <rPr>
        <b/>
        <sz val="10"/>
        <color theme="3" tint="-0.249977111117893"/>
        <rFont val="Arial"/>
        <family val="2"/>
      </rPr>
      <t xml:space="preserve">. </t>
    </r>
    <r>
      <rPr>
        <sz val="10"/>
        <rFont val="Arial"/>
        <family val="2"/>
      </rPr>
      <t xml:space="preserve"> It has been laid out to print on a single sheet of 8.5 x 11 paper (double sided).  While we acknowledge that there is little space in the cells, we ask that you be brief and include longer descriptive information within the Design Report.</t>
    </r>
  </si>
  <si>
    <r>
      <rPr>
        <b/>
        <sz val="10"/>
        <rFont val="Arial"/>
        <family val="2"/>
      </rPr>
      <t xml:space="preserve">Completeness: </t>
    </r>
    <r>
      <rPr>
        <sz val="10"/>
        <rFont val="Arial"/>
        <family val="2"/>
      </rPr>
      <t xml:space="preserve"> Please complete the spec sheet in its entirety.  "Unknown" is not an acceptable entry.  The judges expect that there will be a value or description entered for each and every line item contained within.  If by chance, the particular item does not apply to your vehicle / design, please enter "N/A" in the space provided.  N/A = Not Applicable.</t>
    </r>
  </si>
  <si>
    <r>
      <rPr>
        <b/>
        <sz val="10"/>
        <rFont val="Arial"/>
        <family val="2"/>
      </rPr>
      <t>Range of Values:</t>
    </r>
    <r>
      <rPr>
        <sz val="10"/>
        <rFont val="Arial"/>
        <family val="2"/>
      </rPr>
      <t xml:space="preserve">  In cases where you have yet to determine a specific value for a parameter, please input the range that you anticipate the values to fall within.  Please make the noted range as tight (ie. narrow bandwidth) as you feel comfortable.</t>
    </r>
  </si>
  <si>
    <r>
      <rPr>
        <b/>
        <sz val="10"/>
        <rFont val="Arial"/>
        <family val="2"/>
      </rPr>
      <t>Significant Figures:</t>
    </r>
    <r>
      <rPr>
        <sz val="10"/>
        <rFont val="Arial"/>
        <family val="2"/>
      </rPr>
      <t xml:space="preserve"> You are engineers… please use the appropriate number of significant figures.  If you state your Center of Gravity to the micron, don't be surprized if the Judges ask you to prove it.</t>
    </r>
  </si>
  <si>
    <r>
      <rPr>
        <b/>
        <sz val="10"/>
        <rFont val="Arial"/>
        <family val="2"/>
      </rPr>
      <t xml:space="preserve">Units: </t>
    </r>
    <r>
      <rPr>
        <sz val="10"/>
        <rFont val="Arial"/>
        <family val="2"/>
      </rPr>
      <t xml:space="preserve"> For the majority of the specifications requiring a numerical input, the desired unit of measure has been provided.  Please be consistent with the units as specified on this sheet as it makes it WAY easier on the judges.  We have our reasons.</t>
    </r>
  </si>
  <si>
    <r>
      <rPr>
        <b/>
        <sz val="10"/>
        <rFont val="Arial"/>
        <family val="2"/>
      </rPr>
      <t xml:space="preserve">Comments / Clue Tabs: </t>
    </r>
    <r>
      <rPr>
        <sz val="10"/>
        <rFont val="Arial"/>
        <family val="2"/>
      </rPr>
      <t xml:space="preserve"> For many line items, there is additional descriptive information provided if you hover your cursor over the specification cell.  Please use this information to guide your entries.  </t>
    </r>
  </si>
  <si>
    <r>
      <rPr>
        <b/>
        <sz val="10"/>
        <rFont val="Arial"/>
        <family val="2"/>
      </rPr>
      <t>Understanding:</t>
    </r>
    <r>
      <rPr>
        <sz val="10"/>
        <rFont val="Arial"/>
        <family val="2"/>
      </rPr>
      <t xml:space="preserve">  Note that the specifications identified within the spec sheet contain the type of information the</t>
    </r>
    <r>
      <rPr>
        <u/>
        <sz val="10"/>
        <rFont val="Arial"/>
        <family val="2"/>
      </rPr>
      <t xml:space="preserve"> judges will expect you to know, understand, and be capable of discussing </t>
    </r>
    <r>
      <rPr>
        <sz val="10"/>
        <rFont val="Arial"/>
        <family val="2"/>
      </rPr>
      <t>during the Design Event.  Key factors during the discussion shall be the engineering rationale behind each decision and resulting specification.</t>
    </r>
  </si>
  <si>
    <r>
      <rPr>
        <b/>
        <sz val="10"/>
        <rFont val="Arial"/>
        <family val="2"/>
      </rPr>
      <t xml:space="preserve">Consistency: </t>
    </r>
    <r>
      <rPr>
        <sz val="10"/>
        <rFont val="Arial"/>
        <family val="2"/>
      </rPr>
      <t xml:space="preserve"> All values contained within this spec sheet are expected to align with your Design report </t>
    </r>
    <r>
      <rPr>
        <u/>
        <sz val="10"/>
        <rFont val="Arial"/>
        <family val="2"/>
      </rPr>
      <t>and</t>
    </r>
    <r>
      <rPr>
        <sz val="10"/>
        <rFont val="Arial"/>
        <family val="2"/>
      </rPr>
      <t xml:space="preserve"> your vehicle at competition.  It should be expected that inconsistencies will be discussed during the Design event.  Without adequate reasoning for the discrepancies, a negative impact on your design score may result.</t>
    </r>
  </si>
  <si>
    <r>
      <t xml:space="preserve">Timliness:  </t>
    </r>
    <r>
      <rPr>
        <sz val="10"/>
        <rFont val="Arial"/>
        <family val="2"/>
      </rPr>
      <t xml:space="preserve">Please submit the Spec Sheet and Design Report ON TIME.  Late submission penalties can be significant and there is little excuse for points lost due to late submissions. </t>
    </r>
  </si>
  <si>
    <r>
      <rPr>
        <b/>
        <sz val="10"/>
        <rFont val="Arial"/>
        <family val="2"/>
      </rPr>
      <t xml:space="preserve">Data Entry Issues:  </t>
    </r>
    <r>
      <rPr>
        <sz val="10"/>
        <rFont val="Arial"/>
        <family val="2"/>
      </rPr>
      <t xml:space="preserve">If you are having issues with Excel not taking a value (especially if a negative sign is used) please try beginning the entry with an " ' " as the first character. </t>
    </r>
  </si>
  <si>
    <r>
      <t xml:space="preserve">Why?: </t>
    </r>
    <r>
      <rPr>
        <sz val="10"/>
        <rFont val="Arial"/>
        <family val="2"/>
      </rPr>
      <t>A restatement of 'Understanding' (above) but there should be a reason behind each spec you state and you will should understand what that is.</t>
    </r>
    <r>
      <rPr>
        <b/>
        <sz val="10"/>
        <rFont val="Arial"/>
        <family val="2"/>
        <charset val="1"/>
      </rPr>
      <t xml:space="preserve"> </t>
    </r>
  </si>
  <si>
    <t>16x7.5-10</t>
  </si>
  <si>
    <t>R20</t>
  </si>
  <si>
    <t>Hoosier</t>
  </si>
  <si>
    <t>Diamter (col D):
Width (col E):</t>
  </si>
  <si>
    <t>OZ Magnesium Center-Lock Wheels</t>
  </si>
  <si>
    <t>Double Wishbone (SLA). Steel control arms. Converging, unequal length control arms. Pushrod.</t>
  </si>
  <si>
    <t>Yes</t>
  </si>
  <si>
    <t>progressive</t>
  </si>
  <si>
    <t>Outboard camber shims on upright</t>
  </si>
  <si>
    <t>12</t>
  </si>
  <si>
    <t>Adjustable Tie Rods and Pushrods. Interchangable Ackerman Brackets. 4-Way Dampers.</t>
  </si>
  <si>
    <t>187x5, Floating, non vented, 4130 annealed steel</t>
  </si>
  <si>
    <t>Tilton 78 series master cylinder 5/8" Bore</t>
  </si>
  <si>
    <t>Tilton 78 series master cylinder 7/8" Bore</t>
  </si>
  <si>
    <t>Wilwood gp200</t>
  </si>
  <si>
    <t>Wilwood purple compound</t>
  </si>
  <si>
    <t>Fiberglass kart seat, no padding</t>
  </si>
  <si>
    <t>Adjustable Pedals (+- )</t>
  </si>
  <si>
    <t>Carbon Fiber with Balsa Core</t>
  </si>
  <si>
    <t>Paddle shifters attached to the back of the steering wheel</t>
  </si>
  <si>
    <t>KTM OEM hydraulic clutch lever near driver's left thigh</t>
  </si>
  <si>
    <t>Electronic Power Distribution Module, all power through 150A breaker. Battery voltage and sensor failures displayed on dash.</t>
  </si>
  <si>
    <t>4 Star grounding</t>
  </si>
  <si>
    <t xml:space="preserve">EarthX ETX680 LiFePO4 battery.  180W Alternator. </t>
  </si>
  <si>
    <t>Machined 7075 aluminum. Includes adjustability for camber and ackerman.</t>
  </si>
  <si>
    <t>Machined 7075 aluminum. Includes adjustability for camber.</t>
  </si>
  <si>
    <t>2x SKF 7206 BE-2RZP 40 deg. sealed angular contact ball bearing. 30mm ID, 62mm OD</t>
  </si>
  <si>
    <t>2x SKF 61814-2RS1 sealed deep groove ball bearing. 70mm ID, 90mm OD</t>
  </si>
  <si>
    <t>Machined 7075 aluminum. 48mm dia for wheel side, 30mm dia for retaining nut side.</t>
  </si>
  <si>
    <t>Machined 7075 aluminum. Includes housing for CV joint. 48mm dia for wheel side, 70mm dia for CV joint side.</t>
  </si>
  <si>
    <t>Dashboard integrated into ECU. Includes engine parameters, shift lights, speed, etc…</t>
  </si>
  <si>
    <t>Automatic ECU limits then cutoff for defined warnings such as overheating, oil pressure loss, fuel pressure loss, etc.</t>
  </si>
  <si>
    <t>ECU has a 6-axis. The ECU is also receving wheel speed from all 4 wheels, brake pressure for both front and rear, and engine data.</t>
  </si>
  <si>
    <t>Sensor inputs are 20 gauge white wires, 5V and 0V references are green wire with pink and black stripes respectivly. Powered devices have 16 gauge wire, red for power and black for ground. High amperage wires are using 6 gauge wire, red for power and black for ground. ECU is mounted on the dashboard with TPU spacers for vibration dampining. The harness is wrapped in Flexo expandable braid.</t>
  </si>
  <si>
    <t>Shift without lift, Launch Control, Over-throttle downshift avoidance, Over-Rev downshift avoidance.</t>
  </si>
  <si>
    <t>Molded Carbon Fiber Bodywork</t>
  </si>
  <si>
    <t>1.23-1.27</t>
  </si>
  <si>
    <t>1.37-1.41</t>
  </si>
  <si>
    <t>-.5</t>
  </si>
  <si>
    <t>Tilt test of lifing rear tires 5.5 and 11 degrees</t>
  </si>
  <si>
    <t>5 Element Front Wing, 4 Element Rear Wing, Diffuser, 2x 3 Element Wheel Wake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</si>
</sst>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1\-\1"/>
    <numFmt numFmtId="166" formatCode="0.000"/>
  </numFmts>
  <fonts count="30" x14ac:knownFonts="1">
    <font>
      <sz val="10"/>
      <name val="Arial"/>
    </font>
    <font>
      <sz val="10"/>
      <name val="Franklin Gothic Medium Cond"/>
      <family val="2"/>
    </font>
    <font>
      <b/>
      <sz val="16"/>
      <name val="Franklin Gothic Medium Cond"/>
      <family val="2"/>
    </font>
    <font>
      <b/>
      <sz val="10"/>
      <name val="Franklin Gothic Medium Cond"/>
      <family val="2"/>
    </font>
    <font>
      <sz val="16"/>
      <name val="Franklin Gothic Medium Cond"/>
      <family val="2"/>
    </font>
    <font>
      <b/>
      <sz val="18"/>
      <name val="Franklin Gothic Book"/>
      <family val="2"/>
    </font>
    <font>
      <b/>
      <sz val="18"/>
      <name val="Franklin Gothic Medium Cond"/>
      <family val="2"/>
    </font>
    <font>
      <b/>
      <u/>
      <sz val="18"/>
      <name val="Franklin Gothic Medium Cond"/>
      <family val="2"/>
    </font>
    <font>
      <sz val="8"/>
      <name val="Arial"/>
      <family val="2"/>
    </font>
    <font>
      <sz val="8"/>
      <color indexed="16"/>
      <name val="Arial"/>
      <family val="2"/>
    </font>
    <font>
      <b/>
      <u/>
      <sz val="8"/>
      <name val="Franklin Gothic Medium Cond"/>
      <family val="2"/>
    </font>
    <font>
      <sz val="8"/>
      <color indexed="81"/>
      <name val="Tahoma"/>
      <family val="2"/>
    </font>
    <font>
      <sz val="10"/>
      <name val="Arial"/>
      <family val="2"/>
    </font>
    <font>
      <sz val="9"/>
      <color indexed="81"/>
      <name val="Tahoma"/>
      <family val="2"/>
    </font>
    <font>
      <u/>
      <sz val="10"/>
      <name val="Arial"/>
      <family val="2"/>
    </font>
    <font>
      <sz val="8"/>
      <color indexed="16"/>
      <name val="Franklin Gothic Book"/>
      <family val="2"/>
    </font>
    <font>
      <u/>
      <sz val="14"/>
      <name val="Arial"/>
      <family val="2"/>
    </font>
    <font>
      <b/>
      <sz val="10"/>
      <name val="Arial"/>
      <family val="2"/>
    </font>
    <font>
      <b/>
      <sz val="9"/>
      <color indexed="81"/>
      <name val="Tahoma"/>
      <family val="2"/>
    </font>
    <font>
      <sz val="9"/>
      <name val="Franklin Gothic Medium Cond"/>
      <family val="2"/>
    </font>
    <font>
      <sz val="9.5"/>
      <name val="Franklin Gothic Medium Cond"/>
      <family val="2"/>
    </font>
    <font>
      <b/>
      <sz val="10"/>
      <color theme="3" tint="-0.249977111117893"/>
      <name val="Arial"/>
      <family val="2"/>
    </font>
    <font>
      <b/>
      <sz val="8"/>
      <color indexed="81"/>
      <name val="Tahoma"/>
      <family val="2"/>
    </font>
    <font>
      <b/>
      <sz val="9"/>
      <color indexed="10"/>
      <name val="Tahoma"/>
      <family val="2"/>
    </font>
    <font>
      <b/>
      <sz val="10"/>
      <color rgb="FFFF0000"/>
      <name val="Arial"/>
      <family val="2"/>
    </font>
    <font>
      <b/>
      <sz val="10"/>
      <color indexed="10"/>
      <name val="Tahoma"/>
      <family val="2"/>
    </font>
    <font>
      <b/>
      <sz val="8"/>
      <color indexed="16"/>
      <name val="Franklin Gothic Book"/>
      <family val="2"/>
    </font>
    <font>
      <sz val="8"/>
      <name val="Franklin Gothic Medium Cond"/>
      <family val="2"/>
    </font>
    <font>
      <sz val="9.5"/>
      <name val="Arial"/>
      <family val="2"/>
    </font>
    <font>
      <b/>
      <sz val="10"/>
      <name val="Arial"/>
      <family val="2"/>
      <charset val="1"/>
    </font>
  </fonts>
  <fills count="5">
    <fill>
      <patternFill patternType="none"/>
    </fill>
    <fill>
      <patternFill patternType="gray125"/>
    </fill>
    <fill>
      <patternFill patternType="solid">
        <fgColor theme="1" tint="0.499984740745262"/>
        <bgColor indexed="64"/>
      </patternFill>
    </fill>
    <fill>
      <patternFill patternType="solid">
        <fgColor rgb="FFBCDCF2"/>
        <bgColor indexed="64"/>
      </patternFill>
    </fill>
    <fill>
      <patternFill patternType="solid">
        <fgColor rgb="FFBCDCF2"/>
        <bgColor indexed="27"/>
      </patternFill>
    </fill>
  </fills>
  <borders count="4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bottom style="medium">
        <color indexed="64"/>
      </bottom>
      <diagonal/>
    </border>
    <border>
      <left/>
      <right/>
      <top style="thin">
        <color indexed="64"/>
      </top>
      <bottom/>
      <diagonal/>
    </border>
    <border>
      <left style="medium">
        <color indexed="64"/>
      </left>
      <right/>
      <top style="medium">
        <color indexed="64"/>
      </top>
      <bottom style="thin">
        <color indexed="8"/>
      </bottom>
      <diagonal/>
    </border>
    <border>
      <left style="medium">
        <color indexed="64"/>
      </left>
      <right/>
      <top/>
      <bottom style="thin">
        <color indexed="8"/>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8"/>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xf numFmtId="0" fontId="12" fillId="0" borderId="0"/>
  </cellStyleXfs>
  <cellXfs count="223">
    <xf numFmtId="0" fontId="0" fillId="0" borderId="0" xfId="0"/>
    <xf numFmtId="0" fontId="4" fillId="0" borderId="0" xfId="0" applyFont="1" applyAlignment="1">
      <alignment horizontal="left" vertical="center"/>
    </xf>
    <xf numFmtId="0" fontId="9" fillId="0" borderId="0" xfId="0" applyFont="1" applyAlignment="1">
      <alignment vertical="center"/>
    </xf>
    <xf numFmtId="0" fontId="8" fillId="0" borderId="0" xfId="0" applyFont="1" applyAlignment="1">
      <alignment vertical="center"/>
    </xf>
    <xf numFmtId="0" fontId="10" fillId="0" borderId="0" xfId="0" applyFont="1" applyAlignme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right" vertical="center"/>
    </xf>
    <xf numFmtId="0" fontId="2"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4" fillId="0" borderId="0" xfId="0" applyFont="1" applyAlignment="1">
      <alignment vertical="center"/>
    </xf>
    <xf numFmtId="0" fontId="1" fillId="0" borderId="1" xfId="0" applyFont="1" applyBorder="1" applyAlignment="1">
      <alignment horizontal="left" vertical="center" wrapText="1"/>
    </xf>
    <xf numFmtId="0" fontId="1" fillId="0" borderId="11" xfId="0" applyFont="1" applyBorder="1" applyAlignment="1">
      <alignment horizontal="left" vertical="center" wrapText="1"/>
    </xf>
    <xf numFmtId="0" fontId="1" fillId="0" borderId="21" xfId="0" applyFont="1" applyBorder="1" applyAlignment="1">
      <alignment vertical="center" wrapText="1"/>
    </xf>
    <xf numFmtId="49" fontId="1" fillId="0" borderId="11" xfId="0" applyNumberFormat="1" applyFont="1" applyBorder="1" applyAlignment="1">
      <alignment horizontal="left" vertical="center" wrapText="1"/>
    </xf>
    <xf numFmtId="0" fontId="1" fillId="0" borderId="6" xfId="0" applyFont="1" applyBorder="1" applyAlignment="1">
      <alignment horizontal="left" vertical="center" wrapText="1"/>
    </xf>
    <xf numFmtId="0" fontId="1" fillId="0" borderId="27" xfId="0" applyFont="1" applyBorder="1" applyAlignment="1">
      <alignment vertical="center" wrapText="1"/>
    </xf>
    <xf numFmtId="0" fontId="1" fillId="0" borderId="3" xfId="0" applyFont="1" applyBorder="1" applyAlignment="1">
      <alignment vertical="center" wrapText="1"/>
    </xf>
    <xf numFmtId="0" fontId="1" fillId="2" borderId="27" xfId="0" applyFont="1" applyFill="1" applyBorder="1" applyAlignment="1">
      <alignment vertical="center" wrapText="1"/>
    </xf>
    <xf numFmtId="164" fontId="1" fillId="0" borderId="21" xfId="0" applyNumberFormat="1" applyFont="1" applyBorder="1" applyAlignment="1">
      <alignment vertical="center" wrapText="1"/>
    </xf>
    <xf numFmtId="164" fontId="1" fillId="0" borderId="22" xfId="0" applyNumberFormat="1" applyFont="1" applyBorder="1" applyAlignment="1">
      <alignment vertical="center" wrapText="1"/>
    </xf>
    <xf numFmtId="164" fontId="1" fillId="0" borderId="20" xfId="0" applyNumberFormat="1" applyFont="1" applyBorder="1" applyAlignment="1">
      <alignment vertical="center" wrapText="1"/>
    </xf>
    <xf numFmtId="1" fontId="1" fillId="0" borderId="2" xfId="0" applyNumberFormat="1" applyFont="1" applyBorder="1" applyAlignment="1">
      <alignment vertical="center" wrapText="1"/>
    </xf>
    <xf numFmtId="1" fontId="1" fillId="0" borderId="3" xfId="0" applyNumberFormat="1" applyFont="1" applyBorder="1" applyAlignment="1">
      <alignment vertical="center" wrapText="1"/>
    </xf>
    <xf numFmtId="1" fontId="1" fillId="0" borderId="1" xfId="0" applyNumberFormat="1" applyFont="1" applyBorder="1" applyAlignment="1">
      <alignment vertical="center" wrapText="1"/>
    </xf>
    <xf numFmtId="164" fontId="1" fillId="0" borderId="1" xfId="0" applyNumberFormat="1" applyFont="1" applyBorder="1" applyAlignment="1">
      <alignment vertical="center" wrapText="1"/>
    </xf>
    <xf numFmtId="164" fontId="1" fillId="0" borderId="3" xfId="0" applyNumberFormat="1" applyFont="1" applyBorder="1" applyAlignment="1">
      <alignment vertical="center" wrapText="1"/>
    </xf>
    <xf numFmtId="1" fontId="1" fillId="0" borderId="6" xfId="0" applyNumberFormat="1" applyFont="1" applyBorder="1" applyAlignment="1">
      <alignment vertical="center" wrapText="1"/>
    </xf>
    <xf numFmtId="1" fontId="1" fillId="0" borderId="11" xfId="0" applyNumberFormat="1" applyFont="1" applyBorder="1" applyAlignment="1">
      <alignment vertical="center" wrapText="1"/>
    </xf>
    <xf numFmtId="2" fontId="1" fillId="0" borderId="6" xfId="0" applyNumberFormat="1" applyFont="1" applyBorder="1" applyAlignment="1">
      <alignment vertical="center" wrapText="1"/>
    </xf>
    <xf numFmtId="2" fontId="1" fillId="0" borderId="11" xfId="0" applyNumberFormat="1" applyFont="1" applyBorder="1" applyAlignment="1">
      <alignment vertical="center" wrapText="1"/>
    </xf>
    <xf numFmtId="2" fontId="1" fillId="0" borderId="6" xfId="0" applyNumberFormat="1" applyFont="1" applyBorder="1" applyAlignment="1">
      <alignment horizontal="left" vertical="center" wrapText="1"/>
    </xf>
    <xf numFmtId="2" fontId="1" fillId="0" borderId="11" xfId="0" applyNumberFormat="1" applyFont="1" applyBorder="1" applyAlignment="1">
      <alignment horizontal="left" vertical="center" wrapText="1"/>
    </xf>
    <xf numFmtId="164" fontId="1" fillId="0" borderId="2" xfId="0" applyNumberFormat="1" applyFont="1" applyBorder="1" applyAlignment="1">
      <alignment vertical="center" wrapText="1"/>
    </xf>
    <xf numFmtId="1" fontId="1" fillId="0" borderId="2" xfId="0" applyNumberFormat="1" applyFont="1" applyBorder="1" applyAlignment="1">
      <alignment horizontal="left" vertical="center" wrapText="1"/>
    </xf>
    <xf numFmtId="1" fontId="1" fillId="0" borderId="3" xfId="0" applyNumberFormat="1" applyFont="1" applyBorder="1" applyAlignment="1">
      <alignment horizontal="left" vertical="center" wrapText="1"/>
    </xf>
    <xf numFmtId="2" fontId="1" fillId="0" borderId="2" xfId="0" applyNumberFormat="1" applyFont="1" applyBorder="1" applyAlignment="1">
      <alignment horizontal="left" vertical="center" wrapText="1"/>
    </xf>
    <xf numFmtId="2" fontId="1" fillId="0" borderId="3" xfId="0" applyNumberFormat="1" applyFont="1" applyBorder="1" applyAlignment="1">
      <alignment horizontal="left" vertical="center" wrapText="1"/>
    </xf>
    <xf numFmtId="164" fontId="0" fillId="0" borderId="27" xfId="0" applyNumberFormat="1" applyBorder="1" applyAlignment="1">
      <alignment horizontal="left" vertical="center" wrapText="1"/>
    </xf>
    <xf numFmtId="164" fontId="1" fillId="0" borderId="2" xfId="0" applyNumberFormat="1" applyFont="1" applyBorder="1" applyAlignment="1">
      <alignment horizontal="left" vertical="center" wrapText="1"/>
    </xf>
    <xf numFmtId="1" fontId="1" fillId="0" borderId="1" xfId="0" applyNumberFormat="1" applyFont="1" applyBorder="1" applyAlignment="1">
      <alignment horizontal="left" vertical="center" wrapText="1"/>
    </xf>
    <xf numFmtId="164" fontId="1" fillId="0" borderId="4" xfId="0" applyNumberFormat="1" applyFont="1" applyBorder="1" applyAlignment="1">
      <alignment horizontal="left" vertical="center" wrapText="1"/>
    </xf>
    <xf numFmtId="1" fontId="1" fillId="0" borderId="6" xfId="0" applyNumberFormat="1" applyFont="1" applyBorder="1" applyAlignment="1">
      <alignment horizontal="left" vertical="center" wrapText="1"/>
    </xf>
    <xf numFmtId="164" fontId="1" fillId="0" borderId="6" xfId="0" applyNumberFormat="1" applyFont="1" applyBorder="1" applyAlignment="1">
      <alignment horizontal="left" vertical="center" wrapText="1"/>
    </xf>
    <xf numFmtId="164" fontId="1" fillId="0" borderId="11" xfId="0" applyNumberFormat="1" applyFont="1" applyBorder="1" applyAlignment="1">
      <alignment horizontal="left" vertical="center" wrapText="1"/>
    </xf>
    <xf numFmtId="164" fontId="1" fillId="0" borderId="29" xfId="0" applyNumberFormat="1" applyFont="1" applyBorder="1" applyAlignment="1">
      <alignment horizontal="left" vertical="center" wrapText="1"/>
    </xf>
    <xf numFmtId="164" fontId="1" fillId="0" borderId="37" xfId="0" applyNumberFormat="1" applyFont="1" applyBorder="1" applyAlignment="1">
      <alignment horizontal="left" vertical="center" wrapText="1"/>
    </xf>
    <xf numFmtId="164" fontId="0" fillId="0" borderId="30" xfId="0" applyNumberFormat="1" applyBorder="1" applyAlignment="1">
      <alignment horizontal="left" vertical="center" wrapText="1"/>
    </xf>
    <xf numFmtId="1" fontId="1" fillId="0" borderId="8" xfId="0" applyNumberFormat="1" applyFont="1" applyBorder="1" applyAlignment="1">
      <alignment horizontal="left" vertical="center" wrapText="1"/>
    </xf>
    <xf numFmtId="164" fontId="20" fillId="0" borderId="4" xfId="0" applyNumberFormat="1" applyFont="1" applyBorder="1" applyAlignment="1">
      <alignment horizontal="left" vertical="center" wrapText="1"/>
    </xf>
    <xf numFmtId="164" fontId="1" fillId="0" borderId="10" xfId="0" applyNumberFormat="1" applyFont="1" applyBorder="1" applyAlignment="1">
      <alignment horizontal="left" vertical="center" wrapText="1"/>
    </xf>
    <xf numFmtId="164" fontId="1" fillId="0" borderId="1" xfId="0" applyNumberFormat="1" applyFont="1" applyBorder="1" applyAlignment="1">
      <alignment horizontal="left" vertical="center" wrapText="1"/>
    </xf>
    <xf numFmtId="0" fontId="1" fillId="0" borderId="6" xfId="0" applyFont="1" applyBorder="1" applyAlignment="1">
      <alignment vertical="center" wrapText="1"/>
    </xf>
    <xf numFmtId="0" fontId="3" fillId="3" borderId="5" xfId="0" applyFont="1" applyFill="1" applyBorder="1" applyAlignment="1">
      <alignment horizontal="left" vertical="center" wrapText="1"/>
    </xf>
    <xf numFmtId="0" fontId="3" fillId="3" borderId="24" xfId="0" applyFont="1" applyFill="1" applyBorder="1" applyAlignment="1">
      <alignment horizontal="center" vertical="center" wrapText="1"/>
    </xf>
    <xf numFmtId="0" fontId="1" fillId="3" borderId="6"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27" fillId="3" borderId="6" xfId="0" applyFont="1" applyFill="1" applyBorder="1" applyAlignment="1">
      <alignment horizontal="right" vertical="center" wrapText="1"/>
    </xf>
    <xf numFmtId="0" fontId="27" fillId="3" borderId="12" xfId="0" applyFont="1" applyFill="1" applyBorder="1" applyAlignment="1">
      <alignment horizontal="right" vertical="center" wrapText="1"/>
    </xf>
    <xf numFmtId="0" fontId="1" fillId="3" borderId="3" xfId="0" applyFont="1" applyFill="1" applyBorder="1" applyAlignment="1">
      <alignment horizontal="left" vertical="center" wrapText="1"/>
    </xf>
    <xf numFmtId="0" fontId="1" fillId="3" borderId="22"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3" fillId="3" borderId="42" xfId="0" applyFont="1" applyFill="1" applyBorder="1" applyAlignment="1">
      <alignment horizontal="center" vertical="center" wrapText="1"/>
    </xf>
    <xf numFmtId="0" fontId="1" fillId="3" borderId="1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1" fillId="3" borderId="6" xfId="0" applyFont="1" applyFill="1" applyBorder="1" applyAlignment="1">
      <alignment horizontal="left" vertical="center"/>
    </xf>
    <xf numFmtId="0" fontId="1" fillId="3" borderId="11" xfId="0" applyFont="1" applyFill="1" applyBorder="1" applyAlignment="1">
      <alignment horizontal="center" vertical="center"/>
    </xf>
    <xf numFmtId="0" fontId="1" fillId="3" borderId="7" xfId="0" applyFont="1" applyFill="1" applyBorder="1" applyAlignment="1">
      <alignment horizontal="left" vertical="center"/>
    </xf>
    <xf numFmtId="0" fontId="1" fillId="3" borderId="15" xfId="0" applyFont="1" applyFill="1" applyBorder="1" applyAlignment="1">
      <alignment horizontal="center" vertical="center"/>
    </xf>
    <xf numFmtId="0" fontId="3" fillId="3" borderId="5" xfId="0" applyFont="1" applyFill="1" applyBorder="1" applyAlignment="1">
      <alignment horizontal="left" vertical="center"/>
    </xf>
    <xf numFmtId="0" fontId="1" fillId="3" borderId="43" xfId="0" applyFont="1" applyFill="1" applyBorder="1" applyAlignment="1">
      <alignment horizontal="center" vertical="center"/>
    </xf>
    <xf numFmtId="0" fontId="3" fillId="4" borderId="18" xfId="1" applyFont="1" applyFill="1" applyBorder="1" applyAlignment="1">
      <alignment horizontal="left" vertical="center"/>
    </xf>
    <xf numFmtId="0" fontId="1" fillId="4" borderId="19" xfId="1" applyFont="1" applyFill="1" applyBorder="1" applyAlignment="1">
      <alignment horizontal="left" vertical="center"/>
    </xf>
    <xf numFmtId="0" fontId="1" fillId="4" borderId="1" xfId="1" applyFont="1" applyFill="1" applyBorder="1" applyAlignment="1">
      <alignment horizontal="left" vertical="center"/>
    </xf>
    <xf numFmtId="0" fontId="1" fillId="4" borderId="6" xfId="1" applyFont="1" applyFill="1" applyBorder="1" applyAlignment="1">
      <alignment horizontal="left" vertical="center"/>
    </xf>
    <xf numFmtId="0" fontId="1" fillId="3" borderId="9" xfId="0" applyFont="1" applyFill="1" applyBorder="1" applyAlignment="1">
      <alignment horizontal="left" vertical="center"/>
    </xf>
    <xf numFmtId="0" fontId="1" fillId="3" borderId="16" xfId="0" applyFont="1" applyFill="1" applyBorder="1" applyAlignment="1">
      <alignment horizontal="left" vertical="center"/>
    </xf>
    <xf numFmtId="0" fontId="1" fillId="3" borderId="8" xfId="0" applyFont="1" applyFill="1" applyBorder="1" applyAlignment="1">
      <alignment horizontal="left" vertical="center"/>
    </xf>
    <xf numFmtId="0" fontId="1" fillId="3" borderId="17" xfId="0" applyFont="1" applyFill="1" applyBorder="1" applyAlignment="1">
      <alignment horizontal="left" vertical="center"/>
    </xf>
    <xf numFmtId="0" fontId="1" fillId="3" borderId="15" xfId="0" applyFont="1" applyFill="1" applyBorder="1" applyAlignment="1">
      <alignment horizontal="left" vertical="center"/>
    </xf>
    <xf numFmtId="0" fontId="20" fillId="3" borderId="21" xfId="0" applyFont="1" applyFill="1" applyBorder="1" applyAlignment="1">
      <alignment horizontal="right" vertical="center" wrapText="1"/>
    </xf>
    <xf numFmtId="0" fontId="20" fillId="3" borderId="12" xfId="0" applyFont="1" applyFill="1" applyBorder="1" applyAlignment="1">
      <alignment horizontal="right" vertical="center" wrapText="1"/>
    </xf>
    <xf numFmtId="0" fontId="20" fillId="3" borderId="23" xfId="0" applyFont="1" applyFill="1" applyBorder="1" applyAlignment="1">
      <alignment horizontal="right" vertical="center" wrapText="1"/>
    </xf>
    <xf numFmtId="0" fontId="20" fillId="3" borderId="13" xfId="0" applyFont="1" applyFill="1" applyBorder="1" applyAlignment="1">
      <alignment horizontal="right" vertical="center" wrapText="1"/>
    </xf>
    <xf numFmtId="0" fontId="20" fillId="3" borderId="2" xfId="0" applyFont="1" applyFill="1" applyBorder="1" applyAlignment="1">
      <alignment horizontal="right" vertical="center" wrapText="1"/>
    </xf>
    <xf numFmtId="0" fontId="20" fillId="3" borderId="1" xfId="0" applyFont="1" applyFill="1" applyBorder="1" applyAlignment="1">
      <alignment horizontal="right" vertical="center" wrapText="1"/>
    </xf>
    <xf numFmtId="0" fontId="20" fillId="3" borderId="20" xfId="0" applyFont="1" applyFill="1" applyBorder="1" applyAlignment="1">
      <alignment horizontal="right" vertical="center" wrapText="1"/>
    </xf>
    <xf numFmtId="49" fontId="20" fillId="3" borderId="28" xfId="0" applyNumberFormat="1" applyFont="1" applyFill="1" applyBorder="1" applyAlignment="1">
      <alignment horizontal="right" vertical="center" wrapText="1"/>
    </xf>
    <xf numFmtId="49" fontId="20" fillId="3" borderId="6" xfId="0" applyNumberFormat="1" applyFont="1" applyFill="1" applyBorder="1" applyAlignment="1">
      <alignment horizontal="right" vertical="center" wrapText="1"/>
    </xf>
    <xf numFmtId="49" fontId="20" fillId="3" borderId="7" xfId="0" applyNumberFormat="1" applyFont="1" applyFill="1" applyBorder="1" applyAlignment="1">
      <alignment horizontal="right" vertical="center" wrapText="1"/>
    </xf>
    <xf numFmtId="49" fontId="20" fillId="3" borderId="31" xfId="0" applyNumberFormat="1" applyFont="1" applyFill="1" applyBorder="1" applyAlignment="1">
      <alignment horizontal="left" vertical="center" wrapText="1"/>
    </xf>
    <xf numFmtId="49" fontId="20" fillId="3" borderId="38" xfId="0" applyNumberFormat="1" applyFont="1" applyFill="1" applyBorder="1" applyAlignment="1">
      <alignment horizontal="right" vertical="center" wrapText="1"/>
    </xf>
    <xf numFmtId="49" fontId="20" fillId="3" borderId="1" xfId="0" applyNumberFormat="1" applyFont="1" applyFill="1" applyBorder="1" applyAlignment="1">
      <alignment horizontal="right" vertical="center" wrapText="1"/>
    </xf>
    <xf numFmtId="49" fontId="20" fillId="3" borderId="20" xfId="0" applyNumberFormat="1" applyFont="1" applyFill="1" applyBorder="1" applyAlignment="1">
      <alignment horizontal="right" vertical="center"/>
    </xf>
    <xf numFmtId="49" fontId="20" fillId="3" borderId="4" xfId="0" applyNumberFormat="1" applyFont="1" applyFill="1" applyBorder="1" applyAlignment="1">
      <alignment horizontal="right" vertical="center" wrapText="1"/>
    </xf>
    <xf numFmtId="49" fontId="20" fillId="3" borderId="29" xfId="0" applyNumberFormat="1" applyFont="1" applyFill="1" applyBorder="1" applyAlignment="1">
      <alignment horizontal="right" vertical="center" wrapText="1"/>
    </xf>
    <xf numFmtId="0" fontId="20" fillId="3" borderId="6" xfId="0" applyFont="1" applyFill="1" applyBorder="1" applyAlignment="1">
      <alignment horizontal="right" vertical="center" wrapText="1"/>
    </xf>
    <xf numFmtId="0" fontId="20" fillId="3" borderId="25" xfId="0" applyFont="1" applyFill="1" applyBorder="1" applyAlignment="1">
      <alignment horizontal="right" vertical="center" wrapText="1"/>
    </xf>
    <xf numFmtId="0" fontId="20" fillId="3" borderId="4" xfId="0" applyFont="1" applyFill="1" applyBorder="1" applyAlignment="1">
      <alignment horizontal="right" vertical="center" wrapText="1"/>
    </xf>
    <xf numFmtId="0" fontId="20" fillId="3" borderId="7" xfId="0" applyFont="1" applyFill="1" applyBorder="1" applyAlignment="1">
      <alignment horizontal="right" vertical="center" wrapText="1"/>
    </xf>
    <xf numFmtId="0" fontId="20" fillId="3" borderId="2" xfId="0" applyFont="1" applyFill="1" applyBorder="1" applyAlignment="1">
      <alignment horizontal="right" vertical="center"/>
    </xf>
    <xf numFmtId="0" fontId="20" fillId="3" borderId="7"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20" fillId="3" borderId="6" xfId="0" applyFont="1" applyFill="1" applyBorder="1" applyAlignment="1">
      <alignment horizontal="left" vertical="center"/>
    </xf>
    <xf numFmtId="0" fontId="20" fillId="4" borderId="26" xfId="1" applyFont="1" applyFill="1" applyBorder="1" applyAlignment="1">
      <alignment horizontal="left" vertical="center" wrapText="1"/>
    </xf>
    <xf numFmtId="0" fontId="20" fillId="3" borderId="1" xfId="0" applyFont="1" applyFill="1" applyBorder="1" applyAlignment="1">
      <alignment horizontal="center" vertical="center" wrapText="1"/>
    </xf>
    <xf numFmtId="0" fontId="20" fillId="3" borderId="21" xfId="0" applyFont="1" applyFill="1" applyBorder="1" applyAlignment="1">
      <alignment horizontal="center" vertical="center" wrapText="1"/>
    </xf>
    <xf numFmtId="0" fontId="20" fillId="3" borderId="20"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22" xfId="0" applyFont="1" applyFill="1" applyBorder="1" applyAlignment="1">
      <alignment horizontal="center" vertical="center" wrapText="1"/>
    </xf>
    <xf numFmtId="0" fontId="20" fillId="3" borderId="10" xfId="0" applyFont="1" applyFill="1" applyBorder="1" applyAlignment="1">
      <alignment horizontal="center" vertical="center" wrapText="1"/>
    </xf>
    <xf numFmtId="0" fontId="20" fillId="3" borderId="11" xfId="0" applyFont="1" applyFill="1" applyBorder="1" applyAlignment="1">
      <alignment horizontal="center" vertical="center"/>
    </xf>
    <xf numFmtId="0" fontId="20" fillId="3" borderId="15" xfId="0" applyFont="1" applyFill="1" applyBorder="1" applyAlignment="1">
      <alignment horizontal="center" vertical="center"/>
    </xf>
    <xf numFmtId="0" fontId="0" fillId="0" borderId="0" xfId="0" applyAlignment="1">
      <alignment vertical="center"/>
    </xf>
    <xf numFmtId="0" fontId="16" fillId="0" borderId="0" xfId="0" applyFont="1" applyAlignment="1">
      <alignment vertical="center"/>
    </xf>
    <xf numFmtId="0" fontId="12" fillId="0" borderId="0" xfId="0" applyFont="1" applyAlignment="1">
      <alignment vertical="center" wrapText="1"/>
    </xf>
    <xf numFmtId="0" fontId="17" fillId="0" borderId="0" xfId="0" applyFont="1" applyAlignment="1">
      <alignment vertical="center" wrapText="1"/>
    </xf>
    <xf numFmtId="0" fontId="29" fillId="0" borderId="0" xfId="1" applyFont="1" applyAlignment="1">
      <alignment vertical="center" wrapText="1"/>
    </xf>
    <xf numFmtId="0" fontId="1" fillId="3" borderId="28" xfId="0" applyFont="1" applyFill="1" applyBorder="1" applyAlignment="1">
      <alignment horizontal="left" vertical="center"/>
    </xf>
    <xf numFmtId="165" fontId="1" fillId="0" borderId="6" xfId="0" applyNumberFormat="1" applyFont="1" applyBorder="1" applyAlignment="1">
      <alignment horizontal="left" vertical="center" wrapText="1"/>
    </xf>
    <xf numFmtId="166" fontId="1" fillId="0" borderId="3" xfId="0" applyNumberFormat="1" applyFont="1" applyBorder="1" applyAlignment="1">
      <alignment horizontal="left" vertical="center" wrapText="1"/>
    </xf>
    <xf numFmtId="9" fontId="1" fillId="0" borderId="2" xfId="0" applyNumberFormat="1" applyFont="1" applyBorder="1" applyAlignment="1">
      <alignment horizontal="left" vertical="center" wrapText="1"/>
    </xf>
    <xf numFmtId="0" fontId="1" fillId="0" borderId="2" xfId="0" applyFont="1" applyBorder="1" applyAlignment="1">
      <alignment vertical="center" wrapText="1"/>
    </xf>
    <xf numFmtId="0" fontId="1" fillId="0" borderId="16" xfId="0" applyFont="1" applyBorder="1" applyAlignment="1">
      <alignment horizontal="center" vertical="center" wrapText="1"/>
    </xf>
    <xf numFmtId="0" fontId="1" fillId="0" borderId="6"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 fillId="0" borderId="39" xfId="0" applyFont="1" applyBorder="1" applyAlignment="1">
      <alignment horizontal="center" vertical="center" wrapText="1"/>
    </xf>
    <xf numFmtId="0" fontId="1" fillId="2" borderId="1" xfId="0" applyFont="1" applyFill="1" applyBorder="1" applyAlignment="1">
      <alignment vertical="center" wrapText="1"/>
    </xf>
    <xf numFmtId="0" fontId="1" fillId="2" borderId="27" xfId="0" applyFont="1" applyFill="1" applyBorder="1" applyAlignment="1">
      <alignment vertical="center" wrapText="1"/>
    </xf>
    <xf numFmtId="49" fontId="1" fillId="0" borderId="20" xfId="0" quotePrefix="1" applyNumberFormat="1" applyFont="1" applyBorder="1" applyAlignment="1">
      <alignment horizontal="left" vertical="center" wrapText="1"/>
    </xf>
    <xf numFmtId="49" fontId="1" fillId="0" borderId="15" xfId="0" quotePrefix="1" applyNumberFormat="1" applyFont="1" applyBorder="1" applyAlignment="1">
      <alignment horizontal="left" vertical="center" wrapText="1"/>
    </xf>
    <xf numFmtId="49" fontId="1" fillId="0" borderId="35" xfId="0" quotePrefix="1" applyNumberFormat="1" applyFont="1" applyBorder="1" applyAlignment="1">
      <alignment horizontal="left" vertical="center" wrapText="1"/>
    </xf>
    <xf numFmtId="0" fontId="1" fillId="0" borderId="32" xfId="0" applyFont="1" applyBorder="1" applyAlignment="1">
      <alignment horizontal="center" vertical="center" wrapText="1"/>
    </xf>
    <xf numFmtId="0" fontId="1" fillId="0" borderId="36" xfId="0" applyFont="1" applyBorder="1" applyAlignment="1">
      <alignment horizontal="left" vertical="center" wrapText="1"/>
    </xf>
    <xf numFmtId="0" fontId="0" fillId="0" borderId="15" xfId="0" applyBorder="1" applyAlignment="1">
      <alignment horizontal="left" vertical="center" wrapText="1"/>
    </xf>
    <xf numFmtId="0" fontId="0" fillId="0" borderId="35" xfId="0" applyBorder="1" applyAlignment="1">
      <alignment horizontal="left" vertical="center" wrapText="1"/>
    </xf>
    <xf numFmtId="0" fontId="1" fillId="0" borderId="25" xfId="0" applyFont="1" applyBorder="1" applyAlignment="1">
      <alignment horizontal="left" vertical="center" wrapText="1"/>
    </xf>
    <xf numFmtId="0" fontId="0" fillId="0" borderId="11" xfId="0" applyBorder="1" applyAlignment="1">
      <alignment horizontal="left" vertical="center" wrapText="1"/>
    </xf>
    <xf numFmtId="0" fontId="0" fillId="0" borderId="27" xfId="0" applyBorder="1" applyAlignment="1">
      <alignment horizontal="left" vertical="center" wrapText="1"/>
    </xf>
    <xf numFmtId="0" fontId="1" fillId="2" borderId="1"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27" xfId="0" applyFont="1" applyFill="1" applyBorder="1" applyAlignment="1">
      <alignment horizontal="left" vertical="center" wrapText="1"/>
    </xf>
    <xf numFmtId="0" fontId="1" fillId="2" borderId="5" xfId="0" applyFont="1" applyFill="1" applyBorder="1" applyAlignment="1">
      <alignment horizontal="left" vertical="center" wrapText="1"/>
    </xf>
    <xf numFmtId="0" fontId="0" fillId="2" borderId="37" xfId="0" applyFill="1" applyBorder="1" applyAlignment="1">
      <alignment horizontal="left" vertical="center" wrapText="1"/>
    </xf>
    <xf numFmtId="0" fontId="0" fillId="2" borderId="24" xfId="0" applyFill="1" applyBorder="1" applyAlignment="1">
      <alignment horizontal="left" vertical="center" wrapText="1"/>
    </xf>
    <xf numFmtId="0" fontId="20" fillId="3" borderId="25" xfId="0" applyFont="1" applyFill="1" applyBorder="1" applyAlignment="1">
      <alignment horizontal="right" vertical="center" wrapText="1"/>
    </xf>
    <xf numFmtId="0" fontId="28" fillId="3" borderId="12" xfId="0" applyFont="1" applyFill="1" applyBorder="1" applyAlignment="1">
      <alignment horizontal="right" vertical="center" wrapText="1"/>
    </xf>
    <xf numFmtId="0" fontId="20" fillId="3" borderId="2" xfId="0" applyFont="1" applyFill="1" applyBorder="1" applyAlignment="1">
      <alignment horizontal="right" vertical="center" wrapText="1"/>
    </xf>
    <xf numFmtId="0" fontId="28" fillId="3" borderId="2" xfId="0" applyFont="1" applyFill="1" applyBorder="1" applyAlignment="1">
      <alignment horizontal="right" vertical="center" wrapText="1"/>
    </xf>
    <xf numFmtId="0" fontId="1" fillId="0" borderId="7" xfId="0" applyFont="1" applyBorder="1" applyAlignment="1">
      <alignment horizontal="left" vertical="center" wrapText="1"/>
    </xf>
    <xf numFmtId="0" fontId="0" fillId="0" borderId="4" xfId="0" applyBorder="1" applyAlignment="1">
      <alignment horizontal="left" vertical="center" wrapText="1"/>
    </xf>
    <xf numFmtId="0" fontId="0" fillId="0" borderId="10" xfId="0" applyBorder="1" applyAlignment="1">
      <alignment horizontal="left" vertical="center" wrapText="1"/>
    </xf>
    <xf numFmtId="0" fontId="19" fillId="0" borderId="25" xfId="0" applyFont="1" applyBorder="1" applyAlignment="1">
      <alignment horizontal="left" vertical="center" wrapText="1"/>
    </xf>
    <xf numFmtId="0" fontId="19" fillId="0" borderId="11" xfId="0" applyFont="1" applyBorder="1" applyAlignment="1">
      <alignment horizontal="left" vertical="center" wrapText="1"/>
    </xf>
    <xf numFmtId="0" fontId="19" fillId="0" borderId="27" xfId="0" applyFont="1" applyBorder="1" applyAlignment="1">
      <alignment horizontal="left" vertical="center" wrapText="1"/>
    </xf>
    <xf numFmtId="0" fontId="1" fillId="0" borderId="32" xfId="0" applyFont="1" applyBorder="1" applyAlignment="1">
      <alignment horizontal="center" vertical="center"/>
    </xf>
    <xf numFmtId="0" fontId="0" fillId="0" borderId="12" xfId="0" applyBorder="1" applyAlignment="1">
      <alignment horizontal="left" vertical="center" wrapText="1"/>
    </xf>
    <xf numFmtId="0" fontId="20" fillId="3" borderId="1" xfId="0" applyFont="1" applyFill="1" applyBorder="1" applyAlignment="1">
      <alignment horizontal="right" vertical="center"/>
    </xf>
    <xf numFmtId="0" fontId="20" fillId="3" borderId="12" xfId="0" applyFont="1" applyFill="1" applyBorder="1" applyAlignment="1">
      <alignment horizontal="right" vertical="center"/>
    </xf>
    <xf numFmtId="0" fontId="1" fillId="0" borderId="44" xfId="0" applyFont="1" applyBorder="1" applyAlignment="1">
      <alignment horizontal="left" vertical="center" wrapText="1"/>
    </xf>
    <xf numFmtId="0" fontId="0" fillId="0" borderId="43" xfId="0" applyBorder="1" applyAlignment="1">
      <alignment horizontal="left" vertical="center" wrapText="1"/>
    </xf>
    <xf numFmtId="0" fontId="0" fillId="0" borderId="45" xfId="0" applyBorder="1" applyAlignment="1">
      <alignment horizontal="left" vertical="center" wrapText="1"/>
    </xf>
    <xf numFmtId="0" fontId="1" fillId="2" borderId="2" xfId="0" applyFont="1" applyFill="1" applyBorder="1" applyAlignment="1">
      <alignment horizontal="left" vertical="center" wrapText="1"/>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20" fillId="3" borderId="1" xfId="0" applyFont="1" applyFill="1" applyBorder="1" applyAlignment="1">
      <alignment horizontal="right" vertical="center" wrapText="1"/>
    </xf>
    <xf numFmtId="0" fontId="20" fillId="3" borderId="12" xfId="0" applyFont="1" applyFill="1" applyBorder="1" applyAlignment="1">
      <alignment horizontal="right" vertical="center" wrapText="1"/>
    </xf>
    <xf numFmtId="0" fontId="1" fillId="2" borderId="1"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5" fillId="0" borderId="0" xfId="0" applyFont="1" applyAlignment="1">
      <alignment horizontal="left" vertical="center"/>
    </xf>
    <xf numFmtId="0" fontId="0" fillId="0" borderId="0" xfId="0" applyAlignment="1">
      <alignment horizontal="left" vertical="center"/>
    </xf>
    <xf numFmtId="0" fontId="15" fillId="0" borderId="16" xfId="0" applyFont="1" applyBorder="1" applyAlignment="1">
      <alignment vertical="center"/>
    </xf>
    <xf numFmtId="0" fontId="0" fillId="0" borderId="16" xfId="0" applyBorder="1" applyAlignment="1">
      <alignment vertical="center"/>
    </xf>
    <xf numFmtId="0" fontId="1" fillId="0" borderId="9" xfId="0" applyFont="1" applyBorder="1" applyAlignment="1">
      <alignment horizontal="left"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3" fillId="2" borderId="14" xfId="0" applyFont="1" applyFill="1" applyBorder="1" applyAlignment="1">
      <alignment vertical="center" wrapText="1"/>
    </xf>
    <xf numFmtId="0" fontId="0" fillId="2" borderId="14" xfId="0" applyFill="1" applyBorder="1" applyAlignment="1">
      <alignment vertical="center" wrapText="1"/>
    </xf>
    <xf numFmtId="0" fontId="0" fillId="2" borderId="34" xfId="0" applyFill="1" applyBorder="1" applyAlignment="1">
      <alignment vertical="center" wrapText="1"/>
    </xf>
    <xf numFmtId="0" fontId="3" fillId="3" borderId="33" xfId="0" applyFont="1" applyFill="1" applyBorder="1" applyAlignment="1">
      <alignment horizontal="center" vertical="center" wrapText="1"/>
    </xf>
    <xf numFmtId="0" fontId="0" fillId="3" borderId="14" xfId="0" applyFill="1" applyBorder="1" applyAlignment="1">
      <alignment horizontal="center" vertical="center" wrapText="1"/>
    </xf>
    <xf numFmtId="0" fontId="0" fillId="3" borderId="34" xfId="0" applyFill="1" applyBorder="1" applyAlignment="1">
      <alignment horizontal="center" vertical="center" wrapText="1"/>
    </xf>
    <xf numFmtId="0" fontId="3" fillId="3" borderId="14" xfId="0" applyFont="1" applyFill="1" applyBorder="1" applyAlignment="1">
      <alignment horizontal="center" vertical="center" wrapText="1"/>
    </xf>
    <xf numFmtId="0" fontId="0" fillId="2" borderId="1" xfId="0" applyFill="1" applyBorder="1" applyAlignment="1">
      <alignment vertical="center" wrapText="1"/>
    </xf>
    <xf numFmtId="0" fontId="0" fillId="2" borderId="11" xfId="0" applyFill="1" applyBorder="1" applyAlignment="1">
      <alignment vertical="center" wrapText="1"/>
    </xf>
    <xf numFmtId="0" fontId="0" fillId="2" borderId="27" xfId="0" applyFill="1" applyBorder="1" applyAlignment="1">
      <alignment vertical="center" wrapText="1"/>
    </xf>
    <xf numFmtId="49" fontId="1" fillId="0" borderId="25" xfId="0" quotePrefix="1" applyNumberFormat="1" applyFont="1" applyBorder="1" applyAlignment="1">
      <alignment horizontal="left" vertical="center" wrapText="1"/>
    </xf>
    <xf numFmtId="0" fontId="2" fillId="3" borderId="33" xfId="0" applyFont="1" applyFill="1" applyBorder="1" applyAlignment="1">
      <alignment horizontal="left" vertical="center" wrapText="1"/>
    </xf>
    <xf numFmtId="0" fontId="0" fillId="3" borderId="14" xfId="0" applyFill="1" applyBorder="1" applyAlignment="1">
      <alignment horizontal="left" vertical="center" wrapText="1"/>
    </xf>
    <xf numFmtId="1" fontId="4" fillId="0" borderId="33" xfId="0" applyNumberFormat="1" applyFont="1" applyBorder="1" applyAlignment="1">
      <alignment horizontal="left" vertical="center" wrapText="1"/>
    </xf>
    <xf numFmtId="1" fontId="4" fillId="0" borderId="14" xfId="0" applyNumberFormat="1" applyFont="1" applyBorder="1" applyAlignment="1">
      <alignment horizontal="left" vertical="center" wrapText="1"/>
    </xf>
    <xf numFmtId="1" fontId="4" fillId="0" borderId="34" xfId="0" applyNumberFormat="1" applyFont="1" applyBorder="1" applyAlignment="1">
      <alignment horizontal="left" vertical="center" wrapText="1"/>
    </xf>
    <xf numFmtId="0" fontId="1" fillId="2" borderId="20" xfId="0" applyFont="1" applyFill="1" applyBorder="1" applyAlignment="1">
      <alignment horizontal="center" vertical="center" wrapText="1"/>
    </xf>
    <xf numFmtId="0" fontId="1" fillId="2" borderId="35" xfId="0" applyFont="1" applyFill="1" applyBorder="1" applyAlignment="1">
      <alignment horizontal="center" vertical="center" wrapText="1"/>
    </xf>
    <xf numFmtId="49" fontId="1" fillId="0" borderId="25" xfId="0" applyNumberFormat="1" applyFont="1" applyBorder="1" applyAlignment="1">
      <alignment horizontal="left" vertical="center" wrapText="1"/>
    </xf>
    <xf numFmtId="0" fontId="0" fillId="0" borderId="11" xfId="0" applyBorder="1" applyAlignment="1">
      <alignment vertical="center" wrapText="1"/>
    </xf>
    <xf numFmtId="0" fontId="0" fillId="0" borderId="27" xfId="0" applyBorder="1" applyAlignment="1">
      <alignment vertical="center" wrapText="1"/>
    </xf>
    <xf numFmtId="0" fontId="1" fillId="0" borderId="11" xfId="0" applyFont="1" applyBorder="1" applyAlignment="1">
      <alignment horizontal="left" vertical="center" wrapText="1"/>
    </xf>
    <xf numFmtId="0" fontId="1" fillId="0" borderId="27" xfId="0" applyFont="1" applyBorder="1" applyAlignment="1">
      <alignment horizontal="left"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7" xfId="0" applyFont="1" applyBorder="1" applyAlignment="1">
      <alignment horizontal="center" vertical="center" wrapText="1"/>
    </xf>
    <xf numFmtId="0" fontId="2" fillId="3" borderId="36" xfId="0" applyFont="1" applyFill="1" applyBorder="1" applyAlignment="1">
      <alignment horizontal="left" vertical="center" wrapText="1"/>
    </xf>
    <xf numFmtId="0" fontId="0" fillId="3" borderId="15" xfId="0" applyFill="1" applyBorder="1" applyAlignment="1">
      <alignment horizontal="left" vertical="center" wrapText="1"/>
    </xf>
    <xf numFmtId="0" fontId="1" fillId="0" borderId="25" xfId="0" applyFont="1" applyBorder="1" applyAlignment="1">
      <alignment vertical="center" wrapText="1"/>
    </xf>
    <xf numFmtId="0" fontId="1" fillId="0" borderId="1" xfId="0" applyFont="1" applyBorder="1" applyAlignment="1">
      <alignment vertical="center" wrapText="1"/>
    </xf>
    <xf numFmtId="0" fontId="1" fillId="0" borderId="25" xfId="0" applyFont="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27" xfId="0" applyNumberFormat="1" applyFont="1" applyFill="1" applyBorder="1" applyAlignment="1">
      <alignment horizontal="center" vertical="center" wrapText="1"/>
    </xf>
    <xf numFmtId="0" fontId="4" fillId="0" borderId="36" xfId="0" applyFont="1" applyBorder="1" applyAlignment="1">
      <alignment horizontal="left" vertical="center"/>
    </xf>
    <xf numFmtId="0" fontId="0" fillId="0" borderId="15" xfId="0" applyBorder="1" applyAlignment="1">
      <alignment horizontal="left" vertical="center"/>
    </xf>
    <xf numFmtId="0" fontId="0" fillId="0" borderId="35" xfId="0" applyBorder="1" applyAlignment="1">
      <alignment horizontal="left" vertical="center"/>
    </xf>
  </cellXfs>
  <cellStyles count="2">
    <cellStyle name="Excel Built-in Normal" xfId="1" xr:uid="{00000000-0005-0000-0000-000000000000}"/>
    <cellStyle name="Normal" xfId="0" builtinId="0"/>
  </cellStyles>
  <dxfs count="0"/>
  <tableStyles count="0" defaultTableStyle="TableStyleMedium9" defaultPivotStyle="PivotStyleLight16"/>
  <colors>
    <mruColors>
      <color rgb="FFBCDCF2"/>
      <color rgb="FFAFD5EF"/>
      <color rgb="FF82BE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21"/>
  <sheetViews>
    <sheetView tabSelected="1" topLeftCell="A11" zoomScaleNormal="100" zoomScaleSheetLayoutView="120" workbookViewId="0">
      <selection activeCell="F20" sqref="F20"/>
    </sheetView>
  </sheetViews>
  <sheetFormatPr defaultColWidth="9.46484375" defaultRowHeight="30" customHeight="1" x14ac:dyDescent="0.35"/>
  <cols>
    <col min="1" max="1" width="28.53125" style="10" customWidth="1"/>
    <col min="2" max="2" width="8.46484375" style="10" customWidth="1"/>
    <col min="3" max="8" width="12.53125" style="11" customWidth="1"/>
    <col min="9" max="9" width="9.46484375" style="12"/>
    <col min="10" max="10" width="37.46484375" style="12" customWidth="1"/>
    <col min="11" max="16384" width="9.46484375" style="12"/>
  </cols>
  <sheetData>
    <row r="1" spans="1:10" s="7" customFormat="1" ht="24" x14ac:dyDescent="0.35">
      <c r="A1" s="180" t="s">
        <v>0</v>
      </c>
      <c r="B1" s="181"/>
      <c r="C1" s="181"/>
      <c r="D1" s="181"/>
      <c r="E1" s="181"/>
      <c r="F1" s="181"/>
      <c r="G1" s="181"/>
      <c r="H1" s="8">
        <v>2026</v>
      </c>
      <c r="I1" s="6"/>
      <c r="J1" s="5"/>
    </row>
    <row r="2" spans="1:10" s="4" customFormat="1" ht="13.5" customHeight="1" thickBot="1" x14ac:dyDescent="0.4">
      <c r="A2" s="182" t="s">
        <v>1</v>
      </c>
      <c r="B2" s="183"/>
      <c r="C2" s="183"/>
      <c r="D2" s="183"/>
      <c r="E2" s="183"/>
      <c r="F2" s="183"/>
      <c r="G2" s="183"/>
      <c r="H2" s="183"/>
      <c r="I2" s="2"/>
      <c r="J2" s="3"/>
    </row>
    <row r="3" spans="1:10" s="9" customFormat="1" ht="23.25" customHeight="1" x14ac:dyDescent="0.35">
      <c r="A3" s="198" t="s">
        <v>2</v>
      </c>
      <c r="B3" s="199"/>
      <c r="C3" s="200">
        <v>133</v>
      </c>
      <c r="D3" s="201"/>
      <c r="E3" s="201"/>
      <c r="F3" s="201"/>
      <c r="G3" s="201"/>
      <c r="H3" s="202"/>
      <c r="I3" s="15"/>
      <c r="J3" s="15"/>
    </row>
    <row r="4" spans="1:10" s="9" customFormat="1" ht="28.35" customHeight="1" thickBot="1" x14ac:dyDescent="0.4">
      <c r="A4" s="213" t="s">
        <v>3</v>
      </c>
      <c r="B4" s="214"/>
      <c r="C4" s="220" t="s">
        <v>4</v>
      </c>
      <c r="D4" s="221"/>
      <c r="E4" s="221"/>
      <c r="F4" s="221"/>
      <c r="G4" s="221"/>
      <c r="H4" s="222"/>
      <c r="I4" s="1"/>
      <c r="J4" s="1"/>
    </row>
    <row r="5" spans="1:10" ht="6.75" customHeight="1" thickBot="1" x14ac:dyDescent="0.4">
      <c r="A5" s="143"/>
      <c r="B5" s="143"/>
      <c r="C5" s="143"/>
      <c r="D5" s="143"/>
      <c r="E5" s="143"/>
      <c r="F5" s="143"/>
      <c r="G5" s="143"/>
      <c r="H5" s="143"/>
    </row>
    <row r="6" spans="1:10" ht="13.5" x14ac:dyDescent="0.35">
      <c r="A6" s="58" t="s">
        <v>5</v>
      </c>
      <c r="B6" s="59" t="s">
        <v>6</v>
      </c>
      <c r="C6" s="187"/>
      <c r="D6" s="188"/>
      <c r="E6" s="188"/>
      <c r="F6" s="188"/>
      <c r="G6" s="188"/>
      <c r="H6" s="189"/>
    </row>
    <row r="7" spans="1:10" ht="15" customHeight="1" x14ac:dyDescent="0.35">
      <c r="A7" s="60" t="s">
        <v>7</v>
      </c>
      <c r="B7" s="118" t="s">
        <v>8</v>
      </c>
      <c r="C7" s="91" t="s">
        <v>9</v>
      </c>
      <c r="D7" s="27">
        <v>2385</v>
      </c>
      <c r="E7" s="94" t="s">
        <v>10</v>
      </c>
      <c r="F7" s="27">
        <v>1403</v>
      </c>
      <c r="G7" s="94" t="s">
        <v>11</v>
      </c>
      <c r="H7" s="28">
        <v>1170</v>
      </c>
    </row>
    <row r="8" spans="1:10" ht="15" customHeight="1" x14ac:dyDescent="0.35">
      <c r="A8" s="60" t="s">
        <v>12</v>
      </c>
      <c r="B8" s="118" t="s">
        <v>8</v>
      </c>
      <c r="C8" s="91" t="s">
        <v>13</v>
      </c>
      <c r="D8" s="29">
        <v>1562</v>
      </c>
      <c r="E8" s="95" t="s">
        <v>14</v>
      </c>
      <c r="F8" s="29">
        <v>1195</v>
      </c>
      <c r="G8" s="94" t="s">
        <v>15</v>
      </c>
      <c r="H8" s="28">
        <v>1195</v>
      </c>
    </row>
    <row r="9" spans="1:10" ht="15" customHeight="1" x14ac:dyDescent="0.35">
      <c r="A9" s="61" t="s">
        <v>16</v>
      </c>
      <c r="B9" s="119" t="s">
        <v>8</v>
      </c>
      <c r="C9" s="92" t="s">
        <v>17</v>
      </c>
      <c r="D9" s="24">
        <v>230.9</v>
      </c>
      <c r="E9" s="90" t="s">
        <v>18</v>
      </c>
      <c r="F9" s="216" t="s">
        <v>276</v>
      </c>
      <c r="G9" s="206"/>
      <c r="H9" s="207"/>
    </row>
    <row r="10" spans="1:10" ht="15" customHeight="1" x14ac:dyDescent="0.35">
      <c r="A10" s="61" t="s">
        <v>19</v>
      </c>
      <c r="B10" s="119" t="s">
        <v>20</v>
      </c>
      <c r="C10" s="92" t="s">
        <v>21</v>
      </c>
      <c r="D10" s="24">
        <f>65.8/1.05*1.15</f>
        <v>72.066666666666663</v>
      </c>
      <c r="E10" s="90" t="s">
        <v>22</v>
      </c>
      <c r="F10" s="24">
        <f>96.7/1.05*1.15</f>
        <v>105.90952380952379</v>
      </c>
      <c r="G10" s="90" t="s">
        <v>23</v>
      </c>
      <c r="H10" s="25">
        <f>F10+D10</f>
        <v>177.97619047619045</v>
      </c>
    </row>
    <row r="11" spans="1:10" ht="15" customHeight="1" thickBot="1" x14ac:dyDescent="0.4">
      <c r="A11" s="62" t="s">
        <v>24</v>
      </c>
      <c r="B11" s="120"/>
      <c r="C11" s="93" t="s">
        <v>25</v>
      </c>
      <c r="D11" s="26">
        <v>46.5</v>
      </c>
      <c r="E11" s="96" t="s">
        <v>26</v>
      </c>
      <c r="F11" s="26">
        <v>50.7</v>
      </c>
      <c r="G11" s="203"/>
      <c r="H11" s="204"/>
    </row>
    <row r="12" spans="1:10" ht="6.75" customHeight="1" thickBot="1" x14ac:dyDescent="0.4">
      <c r="B12" s="143"/>
      <c r="C12" s="143"/>
      <c r="D12" s="143"/>
      <c r="E12" s="143"/>
      <c r="F12" s="143"/>
      <c r="G12" s="143"/>
      <c r="H12" s="143"/>
    </row>
    <row r="13" spans="1:10" ht="15" customHeight="1" x14ac:dyDescent="0.35">
      <c r="A13" s="58" t="s">
        <v>27</v>
      </c>
      <c r="B13" s="59" t="s">
        <v>6</v>
      </c>
      <c r="C13" s="190" t="s">
        <v>28</v>
      </c>
      <c r="D13" s="191"/>
      <c r="E13" s="192"/>
      <c r="F13" s="193" t="s">
        <v>29</v>
      </c>
      <c r="G13" s="191"/>
      <c r="H13" s="192"/>
    </row>
    <row r="14" spans="1:10" ht="13.5" x14ac:dyDescent="0.35">
      <c r="A14" s="60" t="s">
        <v>30</v>
      </c>
      <c r="B14" s="63"/>
      <c r="C14" s="57" t="s">
        <v>237</v>
      </c>
      <c r="D14" s="57" t="s">
        <v>238</v>
      </c>
      <c r="E14" s="57" t="s">
        <v>239</v>
      </c>
      <c r="F14" s="57" t="s">
        <v>237</v>
      </c>
      <c r="G14" s="57" t="s">
        <v>238</v>
      </c>
      <c r="H14" s="57" t="s">
        <v>239</v>
      </c>
    </row>
    <row r="15" spans="1:10" ht="22.5" customHeight="1" x14ac:dyDescent="0.35">
      <c r="A15" s="60" t="s">
        <v>31</v>
      </c>
      <c r="B15" s="115" t="s">
        <v>32</v>
      </c>
      <c r="C15" s="64" t="s">
        <v>240</v>
      </c>
      <c r="D15" s="38">
        <v>10</v>
      </c>
      <c r="E15" s="31">
        <v>7</v>
      </c>
      <c r="F15" s="65" t="s">
        <v>33</v>
      </c>
      <c r="G15" s="30">
        <v>10</v>
      </c>
      <c r="H15" s="31">
        <v>7</v>
      </c>
    </row>
    <row r="16" spans="1:10" ht="13.5" customHeight="1" x14ac:dyDescent="0.35">
      <c r="A16" s="60" t="s">
        <v>34</v>
      </c>
      <c r="B16" s="115"/>
      <c r="C16" s="217" t="s">
        <v>241</v>
      </c>
      <c r="D16" s="211"/>
      <c r="E16" s="212"/>
      <c r="F16" s="217" t="s">
        <v>241</v>
      </c>
      <c r="G16" s="211"/>
      <c r="H16" s="212"/>
    </row>
    <row r="17" spans="1:8" ht="26.45" customHeight="1" x14ac:dyDescent="0.35">
      <c r="A17" s="60" t="s">
        <v>35</v>
      </c>
      <c r="B17" s="115"/>
      <c r="C17" s="215" t="s">
        <v>242</v>
      </c>
      <c r="D17" s="206"/>
      <c r="E17" s="207"/>
      <c r="F17" s="215" t="s">
        <v>242</v>
      </c>
      <c r="G17" s="206"/>
      <c r="H17" s="207"/>
    </row>
    <row r="18" spans="1:8" ht="27" customHeight="1" x14ac:dyDescent="0.35">
      <c r="A18" s="60" t="s">
        <v>36</v>
      </c>
      <c r="B18" s="115" t="s">
        <v>8</v>
      </c>
      <c r="C18" s="64" t="s">
        <v>37</v>
      </c>
      <c r="D18" s="38">
        <v>40</v>
      </c>
      <c r="E18" s="31">
        <v>20</v>
      </c>
      <c r="F18" s="65" t="s">
        <v>38</v>
      </c>
      <c r="G18" s="30">
        <v>40</v>
      </c>
      <c r="H18" s="31">
        <v>20</v>
      </c>
    </row>
    <row r="19" spans="1:8" ht="13.5" x14ac:dyDescent="0.35">
      <c r="A19" s="60" t="s">
        <v>39</v>
      </c>
      <c r="B19" s="115" t="s">
        <v>40</v>
      </c>
      <c r="C19" s="32">
        <v>29</v>
      </c>
      <c r="D19" s="138"/>
      <c r="E19" s="139"/>
      <c r="F19" s="33">
        <v>41</v>
      </c>
      <c r="G19" s="138"/>
      <c r="H19" s="139"/>
    </row>
    <row r="20" spans="1:8" ht="13.5" x14ac:dyDescent="0.35">
      <c r="A20" s="60" t="s">
        <v>41</v>
      </c>
      <c r="B20" s="115" t="s">
        <v>42</v>
      </c>
      <c r="C20" s="32">
        <f>C19*1200*1.2/2*3.1415/180</f>
        <v>364.41400000000004</v>
      </c>
      <c r="D20" s="138"/>
      <c r="E20" s="139"/>
      <c r="F20" s="32">
        <f>F19*1200*1.2/2*3.1415/180</f>
        <v>515.20600000000002</v>
      </c>
      <c r="G20" s="138"/>
      <c r="H20" s="139"/>
    </row>
    <row r="21" spans="1:8" ht="13.5" x14ac:dyDescent="0.35">
      <c r="A21" s="60" t="s">
        <v>43</v>
      </c>
      <c r="B21" s="115" t="s">
        <v>44</v>
      </c>
      <c r="C21" s="34">
        <v>3.7</v>
      </c>
      <c r="D21" s="138"/>
      <c r="E21" s="139"/>
      <c r="F21" s="35">
        <v>3.87</v>
      </c>
      <c r="G21" s="138"/>
      <c r="H21" s="139"/>
    </row>
    <row r="22" spans="1:8" ht="13.5" x14ac:dyDescent="0.35">
      <c r="A22" s="60" t="s">
        <v>45</v>
      </c>
      <c r="B22" s="115" t="s">
        <v>46</v>
      </c>
      <c r="C22" s="47">
        <v>60</v>
      </c>
      <c r="D22" s="95" t="s">
        <v>47</v>
      </c>
      <c r="E22" s="14">
        <v>75</v>
      </c>
      <c r="F22" s="37">
        <v>60</v>
      </c>
      <c r="G22" s="95" t="s">
        <v>47</v>
      </c>
      <c r="H22" s="14">
        <v>75</v>
      </c>
    </row>
    <row r="23" spans="1:8" ht="13.5" x14ac:dyDescent="0.35">
      <c r="A23" s="60" t="s">
        <v>48</v>
      </c>
      <c r="B23" s="115" t="s">
        <v>46</v>
      </c>
      <c r="C23" s="47">
        <v>80</v>
      </c>
      <c r="D23" s="95" t="s">
        <v>47</v>
      </c>
      <c r="E23" s="14">
        <v>75</v>
      </c>
      <c r="F23" s="37">
        <v>80</v>
      </c>
      <c r="G23" s="95" t="s">
        <v>47</v>
      </c>
      <c r="H23" s="14">
        <v>75</v>
      </c>
    </row>
    <row r="24" spans="1:8" ht="13.5" x14ac:dyDescent="0.35">
      <c r="A24" s="60" t="s">
        <v>49</v>
      </c>
      <c r="B24" s="115" t="s">
        <v>50</v>
      </c>
      <c r="C24" s="36" t="s">
        <v>273</v>
      </c>
      <c r="D24" s="95"/>
      <c r="E24" s="14" t="s">
        <v>244</v>
      </c>
      <c r="F24" s="37" t="s">
        <v>274</v>
      </c>
      <c r="G24" s="95" t="s">
        <v>51</v>
      </c>
      <c r="H24" s="14" t="s">
        <v>244</v>
      </c>
    </row>
    <row r="25" spans="1:8" ht="13.5" x14ac:dyDescent="0.35">
      <c r="A25" s="60" t="s">
        <v>52</v>
      </c>
      <c r="B25" s="115" t="s">
        <v>53</v>
      </c>
      <c r="C25" s="48">
        <v>-76</v>
      </c>
      <c r="D25" s="138"/>
      <c r="E25" s="139"/>
      <c r="F25" s="17">
        <v>-64</v>
      </c>
      <c r="G25" s="138"/>
      <c r="H25" s="139"/>
    </row>
    <row r="26" spans="1:8" ht="13.5" x14ac:dyDescent="0.35">
      <c r="A26" s="60" t="s">
        <v>54</v>
      </c>
      <c r="B26" s="115" t="s">
        <v>55</v>
      </c>
      <c r="C26" s="48">
        <v>0.2</v>
      </c>
      <c r="D26" s="138"/>
      <c r="E26" s="139"/>
      <c r="F26" s="17">
        <v>0.25</v>
      </c>
      <c r="G26" s="138"/>
      <c r="H26" s="139"/>
    </row>
    <row r="27" spans="1:8" ht="13.5" x14ac:dyDescent="0.35">
      <c r="A27" s="60" t="s">
        <v>56</v>
      </c>
      <c r="B27" s="115" t="s">
        <v>57</v>
      </c>
      <c r="C27" s="36">
        <v>-0.5</v>
      </c>
      <c r="D27" s="138"/>
      <c r="E27" s="139"/>
      <c r="F27" s="19" t="s">
        <v>275</v>
      </c>
      <c r="G27" s="138"/>
      <c r="H27" s="139"/>
    </row>
    <row r="28" spans="1:8" ht="13.5" x14ac:dyDescent="0.35">
      <c r="A28" s="60" t="s">
        <v>58</v>
      </c>
      <c r="B28" s="115" t="s">
        <v>57</v>
      </c>
      <c r="C28" s="36">
        <v>-1</v>
      </c>
      <c r="D28" s="138"/>
      <c r="E28" s="139"/>
      <c r="F28" s="36">
        <v>-1</v>
      </c>
      <c r="G28" s="138"/>
      <c r="H28" s="139"/>
    </row>
    <row r="29" spans="1:8" ht="13.5" x14ac:dyDescent="0.35">
      <c r="A29" s="60" t="s">
        <v>59</v>
      </c>
      <c r="B29" s="115"/>
      <c r="C29" s="197" t="s">
        <v>245</v>
      </c>
      <c r="D29" s="148"/>
      <c r="E29" s="149"/>
      <c r="F29" s="197" t="s">
        <v>245</v>
      </c>
      <c r="G29" s="148"/>
      <c r="H29" s="149"/>
    </row>
    <row r="30" spans="1:8" ht="13.5" x14ac:dyDescent="0.35">
      <c r="A30" s="60" t="s">
        <v>60</v>
      </c>
      <c r="B30" s="115" t="s">
        <v>61</v>
      </c>
      <c r="C30" s="47">
        <v>49</v>
      </c>
      <c r="D30" s="138"/>
      <c r="E30" s="139"/>
      <c r="F30" s="19" t="s">
        <v>246</v>
      </c>
      <c r="G30" s="138"/>
      <c r="H30" s="139"/>
    </row>
    <row r="31" spans="1:8" ht="13.5" x14ac:dyDescent="0.35">
      <c r="A31" s="112" t="s">
        <v>62</v>
      </c>
      <c r="B31" s="115" t="s">
        <v>8</v>
      </c>
      <c r="C31" s="48">
        <v>68.900000000000006</v>
      </c>
      <c r="D31" s="138"/>
      <c r="E31" s="139"/>
      <c r="F31" s="49">
        <v>69.900000000000006</v>
      </c>
      <c r="G31" s="138"/>
      <c r="H31" s="139"/>
    </row>
    <row r="32" spans="1:8" ht="22.5" customHeight="1" thickBot="1" x14ac:dyDescent="0.4">
      <c r="A32" s="60" t="s">
        <v>63</v>
      </c>
      <c r="B32" s="115" t="s">
        <v>8</v>
      </c>
      <c r="C32" s="64" t="s">
        <v>64</v>
      </c>
      <c r="D32" s="38">
        <v>68.900000000000006</v>
      </c>
      <c r="E32" s="31">
        <v>28.8</v>
      </c>
      <c r="F32" s="65" t="s">
        <v>65</v>
      </c>
      <c r="G32" s="30">
        <v>69.900000000000006</v>
      </c>
      <c r="H32" s="31">
        <v>21.1</v>
      </c>
    </row>
    <row r="33" spans="1:8" ht="14.25" customHeight="1" x14ac:dyDescent="0.35">
      <c r="A33" s="60" t="s">
        <v>66</v>
      </c>
      <c r="B33" s="115"/>
      <c r="C33" s="97" t="s">
        <v>67</v>
      </c>
      <c r="D33" s="50">
        <v>6.81</v>
      </c>
      <c r="E33" s="101" t="s">
        <v>68</v>
      </c>
      <c r="F33" s="51">
        <v>10</v>
      </c>
      <c r="G33" s="105" t="s">
        <v>69</v>
      </c>
      <c r="H33" s="52">
        <v>13.7</v>
      </c>
    </row>
    <row r="34" spans="1:8" ht="13.5" x14ac:dyDescent="0.35">
      <c r="A34" s="60" t="s">
        <v>70</v>
      </c>
      <c r="B34" s="115"/>
      <c r="C34" s="98" t="s">
        <v>71</v>
      </c>
      <c r="D34" s="44">
        <v>4.0999999999999996</v>
      </c>
      <c r="E34" s="102" t="s">
        <v>72</v>
      </c>
      <c r="F34" s="44">
        <v>37.869999999999997</v>
      </c>
      <c r="G34" s="218"/>
      <c r="H34" s="219"/>
    </row>
    <row r="35" spans="1:8" ht="13.5" x14ac:dyDescent="0.35">
      <c r="A35" s="60" t="s">
        <v>73</v>
      </c>
      <c r="B35" s="115" t="s">
        <v>61</v>
      </c>
      <c r="C35" s="53">
        <v>25</v>
      </c>
      <c r="D35" s="100" t="s">
        <v>74</v>
      </c>
      <c r="E35" s="18" t="s">
        <v>243</v>
      </c>
      <c r="F35" s="194"/>
      <c r="G35" s="195"/>
      <c r="H35" s="196"/>
    </row>
    <row r="36" spans="1:8" ht="13.5" x14ac:dyDescent="0.35">
      <c r="A36" s="61" t="s">
        <v>75</v>
      </c>
      <c r="B36" s="116"/>
      <c r="C36" s="205" t="s">
        <v>247</v>
      </c>
      <c r="D36" s="206"/>
      <c r="E36" s="206"/>
      <c r="F36" s="206"/>
      <c r="G36" s="206"/>
      <c r="H36" s="207"/>
    </row>
    <row r="37" spans="1:8" ht="13.5" customHeight="1" thickBot="1" x14ac:dyDescent="0.4">
      <c r="A37" s="111" t="s">
        <v>76</v>
      </c>
      <c r="B37" s="117"/>
      <c r="C37" s="99" t="s">
        <v>77</v>
      </c>
      <c r="D37" s="54">
        <v>5</v>
      </c>
      <c r="E37" s="103" t="s">
        <v>78</v>
      </c>
      <c r="F37" s="54">
        <v>120.8</v>
      </c>
      <c r="G37" s="104" t="s">
        <v>79</v>
      </c>
      <c r="H37" s="55">
        <v>83.1</v>
      </c>
    </row>
    <row r="38" spans="1:8" ht="6.75" customHeight="1" thickBot="1" x14ac:dyDescent="0.4">
      <c r="A38" s="143"/>
      <c r="B38" s="143"/>
      <c r="C38" s="143"/>
      <c r="D38" s="143"/>
      <c r="E38" s="143"/>
      <c r="F38" s="143"/>
      <c r="G38" s="143"/>
      <c r="H38" s="143"/>
    </row>
    <row r="39" spans="1:8" ht="13.5" x14ac:dyDescent="0.35">
      <c r="A39" s="58" t="s">
        <v>80</v>
      </c>
      <c r="B39" s="59" t="s">
        <v>6</v>
      </c>
      <c r="C39" s="190" t="s">
        <v>28</v>
      </c>
      <c r="D39" s="191"/>
      <c r="E39" s="192"/>
      <c r="F39" s="190" t="s">
        <v>29</v>
      </c>
      <c r="G39" s="191"/>
      <c r="H39" s="192"/>
    </row>
    <row r="40" spans="1:8" ht="13.5" x14ac:dyDescent="0.35">
      <c r="A40" s="60" t="s">
        <v>81</v>
      </c>
      <c r="B40" s="66" t="s">
        <v>8</v>
      </c>
      <c r="C40" s="147" t="s">
        <v>248</v>
      </c>
      <c r="D40" s="148"/>
      <c r="E40" s="149"/>
      <c r="F40" s="147" t="s">
        <v>248</v>
      </c>
      <c r="G40" s="148"/>
      <c r="H40" s="149"/>
    </row>
    <row r="41" spans="1:8" ht="13.5" x14ac:dyDescent="0.35">
      <c r="A41" s="60" t="s">
        <v>82</v>
      </c>
      <c r="B41" s="66"/>
      <c r="C41" s="147" t="s">
        <v>249</v>
      </c>
      <c r="D41" s="148"/>
      <c r="E41" s="149"/>
      <c r="F41" s="147" t="s">
        <v>250</v>
      </c>
      <c r="G41" s="148"/>
      <c r="H41" s="149"/>
    </row>
    <row r="42" spans="1:8" ht="13.5" x14ac:dyDescent="0.35">
      <c r="A42" s="60" t="s">
        <v>83</v>
      </c>
      <c r="B42" s="66"/>
      <c r="C42" s="147" t="s">
        <v>251</v>
      </c>
      <c r="D42" s="148"/>
      <c r="E42" s="149"/>
      <c r="F42" s="147" t="s">
        <v>251</v>
      </c>
      <c r="G42" s="148"/>
      <c r="H42" s="149"/>
    </row>
    <row r="43" spans="1:8" ht="13.5" x14ac:dyDescent="0.35">
      <c r="A43" s="60" t="s">
        <v>84</v>
      </c>
      <c r="B43" s="66"/>
      <c r="C43" s="147" t="s">
        <v>252</v>
      </c>
      <c r="D43" s="148"/>
      <c r="E43" s="149"/>
      <c r="F43" s="147" t="s">
        <v>252</v>
      </c>
      <c r="G43" s="148"/>
      <c r="H43" s="149"/>
    </row>
    <row r="44" spans="1:8" ht="12.75" customHeight="1" x14ac:dyDescent="0.35">
      <c r="A44" s="112" t="s">
        <v>85</v>
      </c>
      <c r="B44" s="66"/>
      <c r="C44" s="106" t="s">
        <v>86</v>
      </c>
      <c r="D44" s="56">
        <v>15.7</v>
      </c>
      <c r="E44" s="95" t="s">
        <v>87</v>
      </c>
      <c r="F44" s="44">
        <v>7.74</v>
      </c>
      <c r="G44" s="95" t="s">
        <v>88</v>
      </c>
      <c r="H44" s="130">
        <v>0.33100000000000002</v>
      </c>
    </row>
    <row r="45" spans="1:8" ht="27" customHeight="1" x14ac:dyDescent="0.35">
      <c r="A45" s="61" t="s">
        <v>89</v>
      </c>
      <c r="B45" s="67"/>
      <c r="C45" s="147" t="s">
        <v>261</v>
      </c>
      <c r="D45" s="148"/>
      <c r="E45" s="149"/>
      <c r="F45" s="147" t="s">
        <v>262</v>
      </c>
      <c r="G45" s="148"/>
      <c r="H45" s="149"/>
    </row>
    <row r="46" spans="1:8" ht="27" customHeight="1" x14ac:dyDescent="0.35">
      <c r="A46" s="60" t="s">
        <v>90</v>
      </c>
      <c r="B46" s="66"/>
      <c r="C46" s="147" t="s">
        <v>263</v>
      </c>
      <c r="D46" s="208"/>
      <c r="E46" s="209"/>
      <c r="F46" s="147" t="s">
        <v>264</v>
      </c>
      <c r="G46" s="148"/>
      <c r="H46" s="149"/>
    </row>
    <row r="47" spans="1:8" ht="27" customHeight="1" thickBot="1" x14ac:dyDescent="0.4">
      <c r="A47" s="62" t="s">
        <v>91</v>
      </c>
      <c r="B47" s="68"/>
      <c r="C47" s="144" t="s">
        <v>265</v>
      </c>
      <c r="D47" s="145"/>
      <c r="E47" s="146"/>
      <c r="F47" s="144" t="s">
        <v>266</v>
      </c>
      <c r="G47" s="145"/>
      <c r="H47" s="146"/>
    </row>
    <row r="48" spans="1:8" ht="6.75" customHeight="1" thickBot="1" x14ac:dyDescent="0.4">
      <c r="A48" s="143"/>
      <c r="B48" s="143"/>
      <c r="C48" s="143"/>
      <c r="D48" s="143"/>
      <c r="E48" s="143"/>
      <c r="F48" s="143"/>
      <c r="G48" s="143"/>
      <c r="H48" s="143"/>
    </row>
    <row r="49" spans="1:8" ht="13.5" x14ac:dyDescent="0.35">
      <c r="A49" s="58" t="s">
        <v>92</v>
      </c>
      <c r="B49" s="69" t="s">
        <v>6</v>
      </c>
      <c r="C49" s="153"/>
      <c r="D49" s="154"/>
      <c r="E49" s="154"/>
      <c r="F49" s="154"/>
      <c r="G49" s="154"/>
      <c r="H49" s="155"/>
    </row>
    <row r="50" spans="1:8" ht="13.5" x14ac:dyDescent="0.35">
      <c r="A50" s="60" t="s">
        <v>93</v>
      </c>
      <c r="B50" s="70"/>
      <c r="C50" s="134" t="s">
        <v>254</v>
      </c>
      <c r="D50" s="135"/>
      <c r="E50" s="135"/>
      <c r="F50" s="135"/>
      <c r="G50" s="135"/>
      <c r="H50" s="136"/>
    </row>
    <row r="51" spans="1:8" ht="13.5" x14ac:dyDescent="0.35">
      <c r="A51" s="60" t="s">
        <v>94</v>
      </c>
      <c r="B51" s="70"/>
      <c r="C51" s="134" t="s">
        <v>253</v>
      </c>
      <c r="D51" s="135"/>
      <c r="E51" s="135"/>
      <c r="F51" s="135"/>
      <c r="G51" s="135"/>
      <c r="H51" s="136"/>
    </row>
    <row r="52" spans="1:8" ht="15" customHeight="1" x14ac:dyDescent="0.35">
      <c r="A52" s="60" t="s">
        <v>95</v>
      </c>
      <c r="B52" s="70"/>
      <c r="C52" s="98" t="s">
        <v>96</v>
      </c>
      <c r="D52" s="132">
        <v>250</v>
      </c>
      <c r="E52" s="102" t="s">
        <v>97</v>
      </c>
      <c r="F52" s="210" t="s">
        <v>255</v>
      </c>
      <c r="G52" s="211"/>
      <c r="H52" s="212"/>
    </row>
    <row r="53" spans="1:8" ht="13.5" x14ac:dyDescent="0.35">
      <c r="A53" s="60" t="s">
        <v>98</v>
      </c>
      <c r="B53" s="70"/>
      <c r="C53" s="134" t="s">
        <v>256</v>
      </c>
      <c r="D53" s="135"/>
      <c r="E53" s="135"/>
      <c r="F53" s="135"/>
      <c r="G53" s="135"/>
      <c r="H53" s="136"/>
    </row>
    <row r="54" spans="1:8" ht="13.5" customHeight="1" x14ac:dyDescent="0.35">
      <c r="A54" s="60" t="s">
        <v>99</v>
      </c>
      <c r="B54" s="70"/>
      <c r="C54" s="134" t="s">
        <v>257</v>
      </c>
      <c r="D54" s="135"/>
      <c r="E54" s="135"/>
      <c r="F54" s="135"/>
      <c r="G54" s="135"/>
      <c r="H54" s="136"/>
    </row>
    <row r="55" spans="1:8" ht="13.5" customHeight="1" x14ac:dyDescent="0.35">
      <c r="A55" s="60" t="s">
        <v>100</v>
      </c>
      <c r="B55" s="70"/>
      <c r="C55" s="134" t="s">
        <v>267</v>
      </c>
      <c r="D55" s="135"/>
      <c r="E55" s="135"/>
      <c r="F55" s="135"/>
      <c r="G55" s="135"/>
      <c r="H55" s="136"/>
    </row>
    <row r="56" spans="1:8" ht="13.5" customHeight="1" thickBot="1" x14ac:dyDescent="0.4">
      <c r="A56" s="71" t="s">
        <v>101</v>
      </c>
      <c r="B56" s="72"/>
      <c r="C56" s="184" t="s">
        <v>268</v>
      </c>
      <c r="D56" s="185"/>
      <c r="E56" s="185"/>
      <c r="F56" s="185"/>
      <c r="G56" s="185"/>
      <c r="H56" s="186"/>
    </row>
    <row r="57" spans="1:8" ht="3.75" customHeight="1" x14ac:dyDescent="0.35">
      <c r="A57" s="137"/>
      <c r="B57" s="137"/>
      <c r="C57" s="137"/>
      <c r="D57" s="137"/>
      <c r="E57" s="137"/>
      <c r="F57" s="137"/>
      <c r="G57" s="137"/>
      <c r="H57" s="137"/>
    </row>
    <row r="58" spans="1:8" ht="3.75" customHeight="1" thickBot="1" x14ac:dyDescent="0.4">
      <c r="A58" s="133"/>
      <c r="B58" s="133"/>
      <c r="C58" s="133"/>
      <c r="D58" s="133"/>
      <c r="E58" s="133"/>
      <c r="F58" s="133"/>
      <c r="G58" s="133"/>
      <c r="H58" s="133"/>
    </row>
    <row r="59" spans="1:8" ht="13.5" customHeight="1" x14ac:dyDescent="0.35">
      <c r="A59" s="58" t="s">
        <v>102</v>
      </c>
      <c r="B59" s="59" t="s">
        <v>6</v>
      </c>
      <c r="C59" s="153"/>
      <c r="D59" s="154"/>
      <c r="E59" s="154"/>
      <c r="F59" s="154"/>
      <c r="G59" s="154"/>
      <c r="H59" s="155"/>
    </row>
    <row r="60" spans="1:8" ht="24" customHeight="1" x14ac:dyDescent="0.35">
      <c r="A60" s="60" t="s">
        <v>103</v>
      </c>
      <c r="B60" s="73"/>
      <c r="C60" s="163" t="s">
        <v>258</v>
      </c>
      <c r="D60" s="164"/>
      <c r="E60" s="164"/>
      <c r="F60" s="164"/>
      <c r="G60" s="164"/>
      <c r="H60" s="165"/>
    </row>
    <row r="61" spans="1:8" ht="54.75" customHeight="1" x14ac:dyDescent="0.35">
      <c r="A61" s="60" t="s">
        <v>104</v>
      </c>
      <c r="B61" s="73"/>
      <c r="C61" s="134" t="s">
        <v>270</v>
      </c>
      <c r="D61" s="135"/>
      <c r="E61" s="135"/>
      <c r="F61" s="135"/>
      <c r="G61" s="135"/>
      <c r="H61" s="136"/>
    </row>
    <row r="62" spans="1:8" ht="13.5" customHeight="1" x14ac:dyDescent="0.35">
      <c r="A62" s="60" t="s">
        <v>105</v>
      </c>
      <c r="B62" s="73"/>
      <c r="C62" s="134" t="s">
        <v>260</v>
      </c>
      <c r="D62" s="135"/>
      <c r="E62" s="135"/>
      <c r="F62" s="135"/>
      <c r="G62" s="135"/>
      <c r="H62" s="136"/>
    </row>
    <row r="63" spans="1:8" ht="13.5" customHeight="1" x14ac:dyDescent="0.35">
      <c r="A63" s="60" t="s">
        <v>106</v>
      </c>
      <c r="B63" s="70"/>
      <c r="C63" s="134" t="s">
        <v>259</v>
      </c>
      <c r="D63" s="135"/>
      <c r="E63" s="135"/>
      <c r="F63" s="135"/>
      <c r="G63" s="135"/>
      <c r="H63" s="136"/>
    </row>
    <row r="64" spans="1:8" ht="13.5" customHeight="1" x14ac:dyDescent="0.35">
      <c r="A64" s="60" t="s">
        <v>107</v>
      </c>
      <c r="B64" s="73"/>
      <c r="C64" s="134" t="s">
        <v>271</v>
      </c>
      <c r="D64" s="135"/>
      <c r="E64" s="135"/>
      <c r="F64" s="135"/>
      <c r="G64" s="135"/>
      <c r="H64" s="136"/>
    </row>
    <row r="65" spans="1:8" ht="25.5" customHeight="1" x14ac:dyDescent="0.35">
      <c r="A65" s="60" t="s">
        <v>108</v>
      </c>
      <c r="B65" s="73"/>
      <c r="C65" s="134" t="s">
        <v>269</v>
      </c>
      <c r="D65" s="135"/>
      <c r="E65" s="135"/>
      <c r="F65" s="135"/>
      <c r="G65" s="135"/>
      <c r="H65" s="136"/>
    </row>
    <row r="66" spans="1:8" ht="13.5" customHeight="1" thickBot="1" x14ac:dyDescent="0.4">
      <c r="A66" s="62" t="s">
        <v>109</v>
      </c>
      <c r="B66" s="74"/>
      <c r="C66" s="160" t="s">
        <v>171</v>
      </c>
      <c r="D66" s="161"/>
      <c r="E66" s="161"/>
      <c r="F66" s="161"/>
      <c r="G66" s="161"/>
      <c r="H66" s="162"/>
    </row>
    <row r="67" spans="1:8" ht="6.75" customHeight="1" thickBot="1" x14ac:dyDescent="0.4">
      <c r="A67" s="143"/>
      <c r="B67" s="143"/>
      <c r="C67" s="143"/>
      <c r="D67" s="143"/>
      <c r="E67" s="143"/>
      <c r="F67" s="143"/>
      <c r="G67" s="143"/>
      <c r="H67" s="143"/>
    </row>
    <row r="68" spans="1:8" ht="13.5" customHeight="1" x14ac:dyDescent="0.35">
      <c r="A68" s="58" t="s">
        <v>110</v>
      </c>
      <c r="B68" s="59" t="s">
        <v>6</v>
      </c>
      <c r="C68" s="153"/>
      <c r="D68" s="154"/>
      <c r="E68" s="154"/>
      <c r="F68" s="154"/>
      <c r="G68" s="154"/>
      <c r="H68" s="155"/>
    </row>
    <row r="69" spans="1:8" ht="13.5" x14ac:dyDescent="0.35">
      <c r="A69" s="75" t="s">
        <v>111</v>
      </c>
      <c r="B69" s="76"/>
      <c r="C69" s="134" t="s">
        <v>112</v>
      </c>
      <c r="D69" s="135"/>
      <c r="E69" s="135"/>
      <c r="F69" s="135"/>
      <c r="G69" s="135"/>
      <c r="H69" s="136"/>
    </row>
    <row r="70" spans="1:8" ht="13.5" x14ac:dyDescent="0.35">
      <c r="A70" s="75" t="s">
        <v>113</v>
      </c>
      <c r="B70" s="76"/>
      <c r="C70" s="134" t="s">
        <v>114</v>
      </c>
      <c r="D70" s="135"/>
      <c r="E70" s="135"/>
      <c r="F70" s="135"/>
      <c r="G70" s="135"/>
      <c r="H70" s="136"/>
    </row>
    <row r="71" spans="1:8" ht="13.5" x14ac:dyDescent="0.35">
      <c r="A71" s="75" t="s">
        <v>115</v>
      </c>
      <c r="B71" s="121"/>
      <c r="C71" s="134" t="s">
        <v>116</v>
      </c>
      <c r="D71" s="135"/>
      <c r="E71" s="135"/>
      <c r="F71" s="135"/>
      <c r="G71" s="135"/>
      <c r="H71" s="136"/>
    </row>
    <row r="72" spans="1:8" ht="13.5" x14ac:dyDescent="0.35">
      <c r="A72" s="75" t="s">
        <v>117</v>
      </c>
      <c r="B72" s="121" t="s">
        <v>20</v>
      </c>
      <c r="C72" s="107" t="s">
        <v>118</v>
      </c>
      <c r="D72" s="44">
        <v>31.75</v>
      </c>
      <c r="E72" s="94" t="s">
        <v>119</v>
      </c>
      <c r="F72" s="44">
        <v>33.07</v>
      </c>
      <c r="G72" s="138"/>
      <c r="H72" s="139"/>
    </row>
    <row r="73" spans="1:8" ht="13.5" x14ac:dyDescent="0.35">
      <c r="A73" s="75" t="s">
        <v>120</v>
      </c>
      <c r="B73" s="121" t="s">
        <v>121</v>
      </c>
      <c r="C73" s="106" t="s">
        <v>118</v>
      </c>
      <c r="D73" s="45">
        <v>2000</v>
      </c>
      <c r="E73" s="95" t="s">
        <v>122</v>
      </c>
      <c r="F73" s="45">
        <v>2328</v>
      </c>
      <c r="G73" s="95" t="s">
        <v>119</v>
      </c>
      <c r="H73" s="45">
        <v>2278.5300000000002</v>
      </c>
    </row>
    <row r="74" spans="1:8" ht="13.5" customHeight="1" x14ac:dyDescent="0.35">
      <c r="A74" s="75"/>
      <c r="B74" s="121"/>
      <c r="C74" s="12" t="s">
        <v>123</v>
      </c>
      <c r="D74" s="12"/>
      <c r="E74" s="12"/>
      <c r="F74" s="12"/>
      <c r="G74" s="12"/>
      <c r="H74" s="12"/>
    </row>
    <row r="75" spans="1:8" ht="13.5" customHeight="1" x14ac:dyDescent="0.35">
      <c r="A75" s="75" t="s">
        <v>124</v>
      </c>
      <c r="B75" s="121"/>
      <c r="C75" s="12" t="s">
        <v>125</v>
      </c>
      <c r="D75" s="12"/>
      <c r="E75" s="12"/>
      <c r="F75" s="12"/>
      <c r="G75" s="12"/>
      <c r="H75" s="12"/>
    </row>
    <row r="76" spans="1:8" ht="13.5" x14ac:dyDescent="0.35">
      <c r="A76" s="75" t="s">
        <v>126</v>
      </c>
      <c r="B76" s="121" t="s">
        <v>8</v>
      </c>
      <c r="C76" s="106" t="s">
        <v>10</v>
      </c>
      <c r="D76" s="39">
        <v>229</v>
      </c>
      <c r="E76" s="94" t="s">
        <v>11</v>
      </c>
      <c r="F76" s="39">
        <v>229</v>
      </c>
      <c r="G76" s="94" t="s">
        <v>127</v>
      </c>
      <c r="H76" s="45">
        <v>254</v>
      </c>
    </row>
    <row r="77" spans="1:8" ht="13.5" customHeight="1" thickBot="1" x14ac:dyDescent="0.4">
      <c r="A77" s="77" t="s">
        <v>128</v>
      </c>
      <c r="B77" s="122" t="s">
        <v>129</v>
      </c>
      <c r="C77" s="109" t="s">
        <v>130</v>
      </c>
      <c r="D77" s="46">
        <v>13.8</v>
      </c>
      <c r="E77" s="108" t="s">
        <v>131</v>
      </c>
      <c r="F77" s="140" t="s">
        <v>132</v>
      </c>
      <c r="G77" s="141"/>
      <c r="H77" s="142"/>
    </row>
    <row r="78" spans="1:8" ht="6.75" customHeight="1" thickBot="1" x14ac:dyDescent="0.4">
      <c r="A78" s="166"/>
      <c r="B78" s="166"/>
      <c r="C78" s="166"/>
      <c r="D78" s="166"/>
      <c r="E78" s="166"/>
      <c r="F78" s="166"/>
      <c r="G78" s="166"/>
      <c r="H78" s="166"/>
    </row>
    <row r="79" spans="1:8" ht="13.5" x14ac:dyDescent="0.35">
      <c r="A79" s="79" t="s">
        <v>133</v>
      </c>
      <c r="B79" s="59" t="s">
        <v>6</v>
      </c>
      <c r="C79" s="153"/>
      <c r="D79" s="154"/>
      <c r="E79" s="154"/>
      <c r="F79" s="154"/>
      <c r="G79" s="154"/>
      <c r="H79" s="155"/>
    </row>
    <row r="80" spans="1:8" ht="13.5" x14ac:dyDescent="0.35">
      <c r="A80" s="75" t="s">
        <v>134</v>
      </c>
      <c r="B80" s="76"/>
      <c r="C80" s="147" t="s">
        <v>135</v>
      </c>
      <c r="D80" s="148"/>
      <c r="E80" s="148"/>
      <c r="F80" s="148"/>
      <c r="G80" s="148"/>
      <c r="H80" s="149"/>
    </row>
    <row r="81" spans="1:8" ht="13.5" x14ac:dyDescent="0.35">
      <c r="A81" s="75" t="s">
        <v>136</v>
      </c>
      <c r="B81" s="121"/>
      <c r="C81" s="156" t="s">
        <v>137</v>
      </c>
      <c r="D81" s="157"/>
      <c r="E81" s="27">
        <v>1</v>
      </c>
      <c r="F81" s="158" t="s">
        <v>138</v>
      </c>
      <c r="G81" s="159"/>
      <c r="H81" s="22">
        <v>100</v>
      </c>
    </row>
    <row r="82" spans="1:8" ht="13.5" x14ac:dyDescent="0.35">
      <c r="A82" s="75" t="s">
        <v>139</v>
      </c>
      <c r="B82" s="121"/>
      <c r="C82" s="156" t="s">
        <v>140</v>
      </c>
      <c r="D82" s="157"/>
      <c r="E82" s="27">
        <v>450</v>
      </c>
      <c r="F82" s="158" t="s">
        <v>141</v>
      </c>
      <c r="G82" s="159"/>
      <c r="H82" s="31">
        <v>12.8</v>
      </c>
    </row>
    <row r="83" spans="1:8" ht="13.5" x14ac:dyDescent="0.35">
      <c r="A83" s="75" t="s">
        <v>142</v>
      </c>
      <c r="B83" s="121" t="s">
        <v>8</v>
      </c>
      <c r="C83" s="156" t="s">
        <v>143</v>
      </c>
      <c r="D83" s="157"/>
      <c r="E83" s="38">
        <v>95</v>
      </c>
      <c r="F83" s="158" t="s">
        <v>144</v>
      </c>
      <c r="G83" s="159"/>
      <c r="H83" s="31">
        <v>63.4</v>
      </c>
    </row>
    <row r="84" spans="1:8" ht="13.5" x14ac:dyDescent="0.35">
      <c r="A84" s="75" t="s">
        <v>145</v>
      </c>
      <c r="B84" s="121"/>
      <c r="C84" s="106" t="s">
        <v>146</v>
      </c>
      <c r="D84" s="17">
        <v>35.54</v>
      </c>
      <c r="E84" s="110" t="s">
        <v>147</v>
      </c>
      <c r="F84" s="13">
        <v>38.04</v>
      </c>
      <c r="G84" s="178"/>
      <c r="H84" s="179"/>
    </row>
    <row r="85" spans="1:8" ht="13.5" x14ac:dyDescent="0.35">
      <c r="A85" s="75" t="s">
        <v>148</v>
      </c>
      <c r="B85" s="121" t="s">
        <v>149</v>
      </c>
      <c r="C85" s="106" t="s">
        <v>150</v>
      </c>
      <c r="D85" s="16">
        <v>10491</v>
      </c>
      <c r="E85" s="95" t="s">
        <v>151</v>
      </c>
      <c r="F85" s="16">
        <v>7338.8</v>
      </c>
      <c r="G85" s="95" t="s">
        <v>152</v>
      </c>
      <c r="H85" s="14">
        <v>5253.7</v>
      </c>
    </row>
    <row r="86" spans="1:8" ht="13.5" x14ac:dyDescent="0.35">
      <c r="A86" s="113" t="s">
        <v>153</v>
      </c>
      <c r="B86" s="121"/>
      <c r="C86" s="147" t="s">
        <v>154</v>
      </c>
      <c r="D86" s="148"/>
      <c r="E86" s="148"/>
      <c r="F86" s="148"/>
      <c r="G86" s="148"/>
      <c r="H86" s="149"/>
    </row>
    <row r="87" spans="1:8" ht="13.5" x14ac:dyDescent="0.35">
      <c r="A87" s="75" t="s">
        <v>155</v>
      </c>
      <c r="B87" s="121"/>
      <c r="C87" s="147" t="s">
        <v>156</v>
      </c>
      <c r="D87" s="148"/>
      <c r="E87" s="148"/>
      <c r="F87" s="148"/>
      <c r="G87" s="148"/>
      <c r="H87" s="149"/>
    </row>
    <row r="88" spans="1:8" ht="13.5" x14ac:dyDescent="0.35">
      <c r="A88" s="113" t="s">
        <v>157</v>
      </c>
      <c r="B88" s="121"/>
      <c r="C88" s="147" t="s">
        <v>158</v>
      </c>
      <c r="D88" s="148"/>
      <c r="E88" s="148"/>
      <c r="F88" s="148"/>
      <c r="G88" s="148"/>
      <c r="H88" s="149"/>
    </row>
    <row r="89" spans="1:8" ht="13.5" x14ac:dyDescent="0.35">
      <c r="A89" s="113" t="s">
        <v>159</v>
      </c>
      <c r="B89" s="121"/>
      <c r="C89" s="147" t="s">
        <v>160</v>
      </c>
      <c r="D89" s="148"/>
      <c r="E89" s="148"/>
      <c r="F89" s="148"/>
      <c r="G89" s="148"/>
      <c r="H89" s="149"/>
    </row>
    <row r="90" spans="1:8" ht="13.5" x14ac:dyDescent="0.35">
      <c r="A90" s="75" t="s">
        <v>161</v>
      </c>
      <c r="B90" s="121" t="s">
        <v>162</v>
      </c>
      <c r="C90" s="20">
        <v>2.96</v>
      </c>
      <c r="D90" s="173"/>
      <c r="E90" s="174"/>
      <c r="F90" s="174"/>
      <c r="G90" s="174"/>
      <c r="H90" s="175"/>
    </row>
    <row r="91" spans="1:8" ht="13.5" customHeight="1" x14ac:dyDescent="0.35">
      <c r="A91" s="75" t="s">
        <v>163</v>
      </c>
      <c r="B91" s="121"/>
      <c r="C91" s="147" t="s">
        <v>164</v>
      </c>
      <c r="D91" s="148"/>
      <c r="E91" s="148"/>
      <c r="F91" s="148"/>
      <c r="G91" s="148"/>
      <c r="H91" s="149"/>
    </row>
    <row r="92" spans="1:8" ht="13.5" x14ac:dyDescent="0.35">
      <c r="A92" s="75" t="s">
        <v>165</v>
      </c>
      <c r="B92" s="121"/>
      <c r="C92" s="106" t="s">
        <v>166</v>
      </c>
      <c r="D92" s="45">
        <v>4050</v>
      </c>
      <c r="E92" s="168" t="s">
        <v>167</v>
      </c>
      <c r="F92" s="169"/>
      <c r="G92" s="30">
        <v>203.2</v>
      </c>
      <c r="H92" s="23"/>
    </row>
    <row r="93" spans="1:8" ht="13.5" x14ac:dyDescent="0.35">
      <c r="A93" s="75" t="s">
        <v>168</v>
      </c>
      <c r="B93" s="121"/>
      <c r="C93" s="129">
        <v>46023</v>
      </c>
      <c r="D93" s="176" t="s">
        <v>169</v>
      </c>
      <c r="E93" s="177"/>
      <c r="F93" s="44">
        <v>580.4</v>
      </c>
      <c r="G93" s="94" t="s">
        <v>170</v>
      </c>
      <c r="H93" s="21" t="s">
        <v>171</v>
      </c>
    </row>
    <row r="94" spans="1:8" ht="13.5" x14ac:dyDescent="0.35">
      <c r="A94" s="75" t="s">
        <v>172</v>
      </c>
      <c r="B94" s="121"/>
      <c r="C94" s="106" t="s">
        <v>173</v>
      </c>
      <c r="D94" s="44">
        <v>44.5</v>
      </c>
      <c r="E94" s="94" t="s">
        <v>174</v>
      </c>
      <c r="F94" s="44" t="s">
        <v>171</v>
      </c>
      <c r="G94" s="138"/>
      <c r="H94" s="139"/>
    </row>
    <row r="95" spans="1:8" ht="13.5" x14ac:dyDescent="0.35">
      <c r="A95" s="75" t="s">
        <v>175</v>
      </c>
      <c r="B95" s="121"/>
      <c r="C95" s="147" t="s">
        <v>176</v>
      </c>
      <c r="D95" s="148"/>
      <c r="E95" s="148"/>
      <c r="F95" s="148"/>
      <c r="G95" s="148"/>
      <c r="H95" s="149"/>
    </row>
    <row r="96" spans="1:8" ht="13.5" x14ac:dyDescent="0.35">
      <c r="A96" s="75" t="s">
        <v>177</v>
      </c>
      <c r="B96" s="121"/>
      <c r="C96" s="147" t="s">
        <v>178</v>
      </c>
      <c r="D96" s="148"/>
      <c r="E96" s="148"/>
      <c r="F96" s="148"/>
      <c r="G96" s="148"/>
      <c r="H96" s="149"/>
    </row>
    <row r="97" spans="1:8" ht="13.5" x14ac:dyDescent="0.35">
      <c r="A97" s="75" t="s">
        <v>179</v>
      </c>
      <c r="B97" s="121"/>
      <c r="C97" s="147" t="s">
        <v>180</v>
      </c>
      <c r="D97" s="148"/>
      <c r="E97" s="148"/>
      <c r="F97" s="148"/>
      <c r="G97" s="148"/>
      <c r="H97" s="149"/>
    </row>
    <row r="98" spans="1:8" ht="13.5" x14ac:dyDescent="0.35">
      <c r="A98" s="75" t="s">
        <v>181</v>
      </c>
      <c r="B98" s="121"/>
      <c r="C98" s="147" t="s">
        <v>182</v>
      </c>
      <c r="D98" s="148"/>
      <c r="E98" s="148"/>
      <c r="F98" s="148"/>
      <c r="G98" s="148"/>
      <c r="H98" s="149"/>
    </row>
    <row r="99" spans="1:8" ht="13.5" x14ac:dyDescent="0.35">
      <c r="A99" s="128" t="s">
        <v>183</v>
      </c>
      <c r="B99" s="80"/>
      <c r="C99" s="170" t="s">
        <v>184</v>
      </c>
      <c r="D99" s="171"/>
      <c r="E99" s="171"/>
      <c r="F99" s="171"/>
      <c r="G99" s="171"/>
      <c r="H99" s="172"/>
    </row>
    <row r="100" spans="1:8" ht="13.5" x14ac:dyDescent="0.35">
      <c r="A100" s="75" t="s">
        <v>185</v>
      </c>
      <c r="B100" s="76"/>
      <c r="C100" s="147" t="s">
        <v>186</v>
      </c>
      <c r="D100" s="148"/>
      <c r="E100" s="148"/>
      <c r="F100" s="167"/>
      <c r="G100" s="94" t="s">
        <v>187</v>
      </c>
      <c r="H100" s="43">
        <v>4</v>
      </c>
    </row>
    <row r="101" spans="1:8" ht="13.5" x14ac:dyDescent="0.35">
      <c r="A101" s="75" t="s">
        <v>188</v>
      </c>
      <c r="B101" s="76"/>
      <c r="C101" s="147" t="s">
        <v>189</v>
      </c>
      <c r="D101" s="148"/>
      <c r="E101" s="148"/>
      <c r="F101" s="148"/>
      <c r="G101" s="148"/>
      <c r="H101" s="149"/>
    </row>
    <row r="102" spans="1:8" ht="13.9" thickBot="1" x14ac:dyDescent="0.4">
      <c r="A102" s="77" t="s">
        <v>190</v>
      </c>
      <c r="B102" s="78"/>
      <c r="C102" s="144" t="s">
        <v>191</v>
      </c>
      <c r="D102" s="145"/>
      <c r="E102" s="145"/>
      <c r="F102" s="145"/>
      <c r="G102" s="145"/>
      <c r="H102" s="146"/>
    </row>
    <row r="103" spans="1:8" ht="6.75" customHeight="1" thickBot="1" x14ac:dyDescent="0.4">
      <c r="A103" s="166"/>
      <c r="B103" s="166"/>
      <c r="C103" s="166"/>
      <c r="D103" s="166"/>
      <c r="E103" s="166"/>
      <c r="F103" s="166"/>
      <c r="G103" s="166"/>
      <c r="H103" s="166"/>
    </row>
    <row r="104" spans="1:8" ht="13.5" x14ac:dyDescent="0.35">
      <c r="A104" s="79" t="s">
        <v>192</v>
      </c>
      <c r="B104" s="59" t="s">
        <v>6</v>
      </c>
      <c r="C104" s="153"/>
      <c r="D104" s="154"/>
      <c r="E104" s="154"/>
      <c r="F104" s="154"/>
      <c r="G104" s="154"/>
      <c r="H104" s="155"/>
    </row>
    <row r="105" spans="1:8" ht="13.5" x14ac:dyDescent="0.35">
      <c r="A105" s="75" t="s">
        <v>193</v>
      </c>
      <c r="B105" s="76"/>
      <c r="C105" s="147" t="s">
        <v>194</v>
      </c>
      <c r="D105" s="148"/>
      <c r="E105" s="148"/>
      <c r="F105" s="148"/>
      <c r="G105" s="148"/>
      <c r="H105" s="149"/>
    </row>
    <row r="106" spans="1:8" ht="13.5" x14ac:dyDescent="0.35">
      <c r="A106" s="75" t="s">
        <v>195</v>
      </c>
      <c r="B106" s="121"/>
      <c r="C106" s="147" t="s">
        <v>196</v>
      </c>
      <c r="D106" s="148"/>
      <c r="E106" s="148"/>
      <c r="F106" s="148"/>
      <c r="G106" s="148"/>
      <c r="H106" s="149"/>
    </row>
    <row r="107" spans="1:8" ht="13.5" x14ac:dyDescent="0.35">
      <c r="A107" s="75" t="s">
        <v>197</v>
      </c>
      <c r="B107" s="121" t="s">
        <v>198</v>
      </c>
      <c r="C107" s="20">
        <v>2.75</v>
      </c>
      <c r="D107" s="150"/>
      <c r="E107" s="151"/>
      <c r="F107" s="151"/>
      <c r="G107" s="151"/>
      <c r="H107" s="152"/>
    </row>
    <row r="108" spans="1:8" ht="13.5" x14ac:dyDescent="0.35">
      <c r="A108" s="113" t="s">
        <v>199</v>
      </c>
      <c r="B108" s="121" t="s">
        <v>200</v>
      </c>
      <c r="C108" s="106" t="s">
        <v>201</v>
      </c>
      <c r="D108" s="38">
        <v>62.1</v>
      </c>
      <c r="E108" s="94" t="s">
        <v>202</v>
      </c>
      <c r="F108" s="38">
        <v>74.599999999999994</v>
      </c>
      <c r="G108" s="94" t="s">
        <v>203</v>
      </c>
      <c r="H108" s="31">
        <v>88.8</v>
      </c>
    </row>
    <row r="109" spans="1:8" ht="13.5" x14ac:dyDescent="0.35">
      <c r="A109" s="113" t="s">
        <v>199</v>
      </c>
      <c r="B109" s="121" t="s">
        <v>200</v>
      </c>
      <c r="C109" s="106" t="s">
        <v>204</v>
      </c>
      <c r="D109" s="38">
        <v>105.3</v>
      </c>
      <c r="E109" s="94" t="s">
        <v>205</v>
      </c>
      <c r="F109" s="38">
        <v>130.9</v>
      </c>
      <c r="G109" s="94" t="s">
        <v>206</v>
      </c>
      <c r="H109" s="31"/>
    </row>
    <row r="110" spans="1:8" ht="13.5" x14ac:dyDescent="0.35">
      <c r="A110" s="75" t="s">
        <v>207</v>
      </c>
      <c r="B110" s="76"/>
      <c r="C110" s="147" t="s">
        <v>208</v>
      </c>
      <c r="D110" s="148"/>
      <c r="E110" s="148"/>
      <c r="F110" s="148"/>
      <c r="G110" s="148"/>
      <c r="H110" s="149"/>
    </row>
    <row r="111" spans="1:8" ht="13.9" thickBot="1" x14ac:dyDescent="0.4">
      <c r="A111" s="77" t="s">
        <v>209</v>
      </c>
      <c r="B111" s="78"/>
      <c r="C111" s="144" t="s">
        <v>210</v>
      </c>
      <c r="D111" s="145"/>
      <c r="E111" s="145"/>
      <c r="F111" s="145"/>
      <c r="G111" s="145"/>
      <c r="H111" s="146"/>
    </row>
    <row r="112" spans="1:8" ht="6.75" customHeight="1" thickBot="1" x14ac:dyDescent="0.4">
      <c r="A112" s="143"/>
      <c r="B112" s="143"/>
      <c r="C112" s="143"/>
      <c r="D112" s="143"/>
      <c r="E112" s="143"/>
      <c r="F112" s="143"/>
      <c r="G112" s="143"/>
      <c r="H112" s="143"/>
    </row>
    <row r="113" spans="1:8" ht="13.5" x14ac:dyDescent="0.35">
      <c r="A113" s="81" t="s">
        <v>211</v>
      </c>
      <c r="B113" s="59" t="s">
        <v>6</v>
      </c>
      <c r="C113" s="153"/>
      <c r="D113" s="154"/>
      <c r="E113" s="154"/>
      <c r="F113" s="154"/>
      <c r="G113" s="154"/>
      <c r="H113" s="155"/>
    </row>
    <row r="114" spans="1:8" ht="12.75" customHeight="1" x14ac:dyDescent="0.35">
      <c r="A114" s="82" t="s">
        <v>212</v>
      </c>
      <c r="B114" s="83"/>
      <c r="C114" s="147" t="s">
        <v>277</v>
      </c>
      <c r="D114" s="148"/>
      <c r="E114" s="148"/>
      <c r="F114" s="148"/>
      <c r="G114" s="148"/>
      <c r="H114" s="149"/>
    </row>
    <row r="115" spans="1:8" ht="12.75" customHeight="1" x14ac:dyDescent="0.35">
      <c r="A115" s="114" t="s">
        <v>213</v>
      </c>
      <c r="B115" s="83"/>
      <c r="C115" s="106" t="s">
        <v>214</v>
      </c>
      <c r="D115" s="39">
        <v>660</v>
      </c>
      <c r="E115" s="94" t="s">
        <v>25</v>
      </c>
      <c r="F115" s="131">
        <v>0.6</v>
      </c>
      <c r="G115" s="94" t="s">
        <v>215</v>
      </c>
      <c r="H115" s="40">
        <v>141</v>
      </c>
    </row>
    <row r="116" spans="1:8" ht="12.75" customHeight="1" x14ac:dyDescent="0.35">
      <c r="A116" s="84" t="s">
        <v>216</v>
      </c>
      <c r="B116" s="83" t="s">
        <v>217</v>
      </c>
      <c r="C116" s="106" t="s">
        <v>218</v>
      </c>
      <c r="D116" s="41">
        <v>2.42</v>
      </c>
      <c r="E116" s="94" t="s">
        <v>219</v>
      </c>
      <c r="F116" s="41">
        <v>0.95140000000000002</v>
      </c>
      <c r="G116" s="94" t="s">
        <v>220</v>
      </c>
      <c r="H116" s="42">
        <v>0.52</v>
      </c>
    </row>
    <row r="117" spans="1:8" ht="12.75" customHeight="1" thickBot="1" x14ac:dyDescent="0.4">
      <c r="A117" s="85" t="s">
        <v>221</v>
      </c>
      <c r="B117" s="86"/>
      <c r="C117" s="144" t="s">
        <v>171</v>
      </c>
      <c r="D117" s="145"/>
      <c r="E117" s="145"/>
      <c r="F117" s="145"/>
      <c r="G117" s="145"/>
      <c r="H117" s="146"/>
    </row>
    <row r="118" spans="1:8" ht="6.75" customHeight="1" thickBot="1" x14ac:dyDescent="0.4">
      <c r="A118" s="143"/>
      <c r="B118" s="143"/>
      <c r="C118" s="143"/>
      <c r="D118" s="143"/>
      <c r="E118" s="143"/>
      <c r="F118" s="143"/>
      <c r="G118" s="143"/>
      <c r="H118" s="143"/>
    </row>
    <row r="119" spans="1:8" ht="13.5" x14ac:dyDescent="0.35">
      <c r="A119" s="79" t="s">
        <v>222</v>
      </c>
      <c r="B119" s="59" t="s">
        <v>6</v>
      </c>
      <c r="C119" s="153"/>
      <c r="D119" s="154"/>
      <c r="E119" s="154"/>
      <c r="F119" s="154"/>
      <c r="G119" s="154"/>
      <c r="H119" s="155"/>
    </row>
    <row r="120" spans="1:8" ht="12.75" customHeight="1" x14ac:dyDescent="0.35">
      <c r="A120" s="87" t="s">
        <v>223</v>
      </c>
      <c r="B120" s="88"/>
      <c r="C120" s="147" t="s">
        <v>272</v>
      </c>
      <c r="D120" s="148"/>
      <c r="E120" s="148"/>
      <c r="F120" s="148"/>
      <c r="G120" s="148"/>
      <c r="H120" s="149"/>
    </row>
    <row r="121" spans="1:8" ht="27" customHeight="1" thickBot="1" x14ac:dyDescent="0.4">
      <c r="A121" s="77" t="s">
        <v>224</v>
      </c>
      <c r="B121" s="89"/>
      <c r="C121" s="144" t="s">
        <v>171</v>
      </c>
      <c r="D121" s="145"/>
      <c r="E121" s="145"/>
      <c r="F121" s="145"/>
      <c r="G121" s="145"/>
      <c r="H121" s="146"/>
    </row>
  </sheetData>
  <mergeCells count="125">
    <mergeCell ref="A4:B4"/>
    <mergeCell ref="C17:E17"/>
    <mergeCell ref="F17:H17"/>
    <mergeCell ref="F9:H9"/>
    <mergeCell ref="C16:E16"/>
    <mergeCell ref="F16:H16"/>
    <mergeCell ref="G34:H34"/>
    <mergeCell ref="G28:H28"/>
    <mergeCell ref="D28:E28"/>
    <mergeCell ref="G30:H30"/>
    <mergeCell ref="D31:E31"/>
    <mergeCell ref="F29:H29"/>
    <mergeCell ref="G27:H27"/>
    <mergeCell ref="A5:H5"/>
    <mergeCell ref="B12:H12"/>
    <mergeCell ref="D20:E20"/>
    <mergeCell ref="C4:H4"/>
    <mergeCell ref="C53:H53"/>
    <mergeCell ref="C46:E46"/>
    <mergeCell ref="C47:E47"/>
    <mergeCell ref="F45:H45"/>
    <mergeCell ref="F46:H46"/>
    <mergeCell ref="F47:H47"/>
    <mergeCell ref="C49:H49"/>
    <mergeCell ref="A38:H38"/>
    <mergeCell ref="A48:H48"/>
    <mergeCell ref="F52:H52"/>
    <mergeCell ref="C40:E40"/>
    <mergeCell ref="C41:E41"/>
    <mergeCell ref="C43:E43"/>
    <mergeCell ref="C45:E45"/>
    <mergeCell ref="F40:H40"/>
    <mergeCell ref="C36:H36"/>
    <mergeCell ref="G19:H19"/>
    <mergeCell ref="G20:H20"/>
    <mergeCell ref="G21:H21"/>
    <mergeCell ref="D25:E25"/>
    <mergeCell ref="D26:E26"/>
    <mergeCell ref="G25:H25"/>
    <mergeCell ref="G26:H26"/>
    <mergeCell ref="D21:E21"/>
    <mergeCell ref="A1:G1"/>
    <mergeCell ref="A2:H2"/>
    <mergeCell ref="C50:H50"/>
    <mergeCell ref="C51:H51"/>
    <mergeCell ref="F41:H41"/>
    <mergeCell ref="F43:H43"/>
    <mergeCell ref="D30:E30"/>
    <mergeCell ref="C56:H56"/>
    <mergeCell ref="C55:H55"/>
    <mergeCell ref="C6:H6"/>
    <mergeCell ref="C13:E13"/>
    <mergeCell ref="F13:H13"/>
    <mergeCell ref="G31:H31"/>
    <mergeCell ref="C39:E39"/>
    <mergeCell ref="F39:H39"/>
    <mergeCell ref="F35:H35"/>
    <mergeCell ref="C29:E29"/>
    <mergeCell ref="A3:B3"/>
    <mergeCell ref="C42:E42"/>
    <mergeCell ref="F42:H42"/>
    <mergeCell ref="C3:H3"/>
    <mergeCell ref="G11:H11"/>
    <mergeCell ref="D27:E27"/>
    <mergeCell ref="D19:E19"/>
    <mergeCell ref="C104:H104"/>
    <mergeCell ref="C98:H98"/>
    <mergeCell ref="A112:H112"/>
    <mergeCell ref="F83:G83"/>
    <mergeCell ref="A103:H103"/>
    <mergeCell ref="C102:H102"/>
    <mergeCell ref="C100:F100"/>
    <mergeCell ref="E92:F92"/>
    <mergeCell ref="C95:H95"/>
    <mergeCell ref="C89:H89"/>
    <mergeCell ref="C88:H88"/>
    <mergeCell ref="C86:H86"/>
    <mergeCell ref="C87:H87"/>
    <mergeCell ref="C99:H99"/>
    <mergeCell ref="C101:H101"/>
    <mergeCell ref="D90:H90"/>
    <mergeCell ref="D93:E93"/>
    <mergeCell ref="G94:H94"/>
    <mergeCell ref="C91:H91"/>
    <mergeCell ref="C97:H97"/>
    <mergeCell ref="C96:H96"/>
    <mergeCell ref="G84:H84"/>
    <mergeCell ref="C83:D83"/>
    <mergeCell ref="C70:H70"/>
    <mergeCell ref="C69:H69"/>
    <mergeCell ref="C68:H68"/>
    <mergeCell ref="C60:H60"/>
    <mergeCell ref="F82:G82"/>
    <mergeCell ref="C81:D81"/>
    <mergeCell ref="A78:H78"/>
    <mergeCell ref="C79:H79"/>
    <mergeCell ref="C80:H80"/>
    <mergeCell ref="C61:H61"/>
    <mergeCell ref="C62:H62"/>
    <mergeCell ref="C63:H63"/>
    <mergeCell ref="C64:H64"/>
    <mergeCell ref="A58:H58"/>
    <mergeCell ref="C65:H65"/>
    <mergeCell ref="A57:H57"/>
    <mergeCell ref="G72:H72"/>
    <mergeCell ref="F77:H77"/>
    <mergeCell ref="A67:H67"/>
    <mergeCell ref="C54:H54"/>
    <mergeCell ref="C121:H121"/>
    <mergeCell ref="C105:H105"/>
    <mergeCell ref="C106:H106"/>
    <mergeCell ref="C110:H110"/>
    <mergeCell ref="C111:H111"/>
    <mergeCell ref="D107:H107"/>
    <mergeCell ref="C119:H119"/>
    <mergeCell ref="C113:H113"/>
    <mergeCell ref="C120:H120"/>
    <mergeCell ref="C114:H114"/>
    <mergeCell ref="A118:H118"/>
    <mergeCell ref="C117:H117"/>
    <mergeCell ref="C82:D82"/>
    <mergeCell ref="F81:G81"/>
    <mergeCell ref="C66:H66"/>
    <mergeCell ref="C59:H59"/>
    <mergeCell ref="C71:H71"/>
  </mergeCells>
  <phoneticPr fontId="8" type="noConversion"/>
  <printOptions horizontalCentered="1"/>
  <pageMargins left="0.2" right="0.2" top="0.25" bottom="0.2" header="0.3" footer="0.05"/>
  <pageSetup scale="91" fitToHeight="2" orientation="portrait" horizontalDpi="4294967294" r:id="rId1"/>
  <headerFooter alignWithMargins="0"/>
  <rowBreaks count="1" manualBreakCount="1">
    <brk id="56" max="7"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B1:B30"/>
  <sheetViews>
    <sheetView showGridLines="0" topLeftCell="B1" zoomScale="120" zoomScaleNormal="120" workbookViewId="0">
      <selection activeCell="B14" sqref="A14:XFD14"/>
    </sheetView>
  </sheetViews>
  <sheetFormatPr defaultColWidth="9.46484375" defaultRowHeight="12.75" x14ac:dyDescent="0.35"/>
  <cols>
    <col min="1" max="1" width="0.86328125" style="123" customWidth="1"/>
    <col min="2" max="2" width="113.53125" style="123" customWidth="1"/>
    <col min="3" max="16384" width="9.46484375" style="123"/>
  </cols>
  <sheetData>
    <row r="1" spans="2:2" ht="6.75" customHeight="1" x14ac:dyDescent="0.35"/>
    <row r="2" spans="2:2" ht="17.25" x14ac:dyDescent="0.35">
      <c r="B2" s="124" t="s">
        <v>225</v>
      </c>
    </row>
    <row r="4" spans="2:2" ht="46.5" customHeight="1" x14ac:dyDescent="0.35">
      <c r="B4" s="125" t="s">
        <v>226</v>
      </c>
    </row>
    <row r="5" spans="2:2" ht="40.5" customHeight="1" x14ac:dyDescent="0.35">
      <c r="B5" s="125" t="s">
        <v>227</v>
      </c>
    </row>
    <row r="6" spans="2:2" ht="40.5" customHeight="1" x14ac:dyDescent="0.35">
      <c r="B6" s="125" t="s">
        <v>228</v>
      </c>
    </row>
    <row r="7" spans="2:2" ht="40.5" customHeight="1" x14ac:dyDescent="0.35">
      <c r="B7" s="125" t="s">
        <v>229</v>
      </c>
    </row>
    <row r="8" spans="2:2" ht="40.5" customHeight="1" x14ac:dyDescent="0.35">
      <c r="B8" s="125" t="s">
        <v>230</v>
      </c>
    </row>
    <row r="9" spans="2:2" ht="46.5" customHeight="1" x14ac:dyDescent="0.35">
      <c r="B9" s="125" t="s">
        <v>231</v>
      </c>
    </row>
    <row r="10" spans="2:2" ht="41.25" customHeight="1" x14ac:dyDescent="0.35">
      <c r="B10" s="125" t="s">
        <v>232</v>
      </c>
    </row>
    <row r="11" spans="2:2" ht="40.5" customHeight="1" x14ac:dyDescent="0.35">
      <c r="B11" s="125" t="s">
        <v>233</v>
      </c>
    </row>
    <row r="12" spans="2:2" ht="40.5" customHeight="1" x14ac:dyDescent="0.35">
      <c r="B12" s="126" t="s">
        <v>234</v>
      </c>
    </row>
    <row r="13" spans="2:2" ht="40.5" customHeight="1" x14ac:dyDescent="0.35">
      <c r="B13" s="125" t="s">
        <v>235</v>
      </c>
    </row>
    <row r="14" spans="2:2" ht="40.5" customHeight="1" x14ac:dyDescent="0.35">
      <c r="B14" s="127" t="s">
        <v>236</v>
      </c>
    </row>
    <row r="15" spans="2:2" ht="40.5" customHeight="1" x14ac:dyDescent="0.35">
      <c r="B15" s="125"/>
    </row>
    <row r="16" spans="2:2" ht="40.5" customHeight="1" x14ac:dyDescent="0.35">
      <c r="B16" s="125"/>
    </row>
    <row r="17" spans="2:2" ht="40.5" customHeight="1" x14ac:dyDescent="0.35">
      <c r="B17" s="125"/>
    </row>
    <row r="18" spans="2:2" ht="40.5" customHeight="1" x14ac:dyDescent="0.35">
      <c r="B18" s="125"/>
    </row>
    <row r="19" spans="2:2" ht="40.5" customHeight="1" x14ac:dyDescent="0.35">
      <c r="B19" s="125"/>
    </row>
    <row r="20" spans="2:2" ht="40.5" customHeight="1" x14ac:dyDescent="0.35">
      <c r="B20" s="125"/>
    </row>
    <row r="21" spans="2:2" x14ac:dyDescent="0.35">
      <c r="B21" s="125"/>
    </row>
    <row r="22" spans="2:2" x14ac:dyDescent="0.35">
      <c r="B22" s="125"/>
    </row>
    <row r="23" spans="2:2" x14ac:dyDescent="0.35">
      <c r="B23" s="125"/>
    </row>
    <row r="24" spans="2:2" x14ac:dyDescent="0.35">
      <c r="B24" s="125"/>
    </row>
    <row r="25" spans="2:2" x14ac:dyDescent="0.35">
      <c r="B25" s="125"/>
    </row>
    <row r="26" spans="2:2" x14ac:dyDescent="0.35">
      <c r="B26" s="125"/>
    </row>
    <row r="27" spans="2:2" x14ac:dyDescent="0.35">
      <c r="B27" s="125"/>
    </row>
    <row r="28" spans="2:2" x14ac:dyDescent="0.35">
      <c r="B28" s="125"/>
    </row>
    <row r="29" spans="2:2" x14ac:dyDescent="0.35">
      <c r="B29" s="125"/>
    </row>
    <row r="30" spans="2:2" x14ac:dyDescent="0.35">
      <c r="B30" s="125"/>
    </row>
  </sheetData>
  <pageMargins left="0.7" right="0.7" top="0.75" bottom="0.75" header="0.3" footer="0.3"/>
  <pageSetup orientation="portrait" horizont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a5745d0-deca-4fbc-bc21-bb37e43fad67" xsi:nil="true"/>
    <lcf76f155ced4ddcb4097134ff3c332f xmlns="bf66edc5-d313-41b0-b4b5-75f863c686e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54A19F862AC26458C934780B3E0363A" ma:contentTypeVersion="19" ma:contentTypeDescription="Create a new document." ma:contentTypeScope="" ma:versionID="b8a5141133924f828c2515f8e69c95ff">
  <xsd:schema xmlns:xsd="http://www.w3.org/2001/XMLSchema" xmlns:xs="http://www.w3.org/2001/XMLSchema" xmlns:p="http://schemas.microsoft.com/office/2006/metadata/properties" xmlns:ns2="bf66edc5-d313-41b0-b4b5-75f863c686e2" xmlns:ns3="2a5745d0-deca-4fbc-bc21-bb37e43fad67" targetNamespace="http://schemas.microsoft.com/office/2006/metadata/properties" ma:root="true" ma:fieldsID="e97137ad418eeced0d952891fcc5c8ff" ns2:_="" ns3:_="">
    <xsd:import namespace="bf66edc5-d313-41b0-b4b5-75f863c686e2"/>
    <xsd:import namespace="2a5745d0-deca-4fbc-bc21-bb37e43fad6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6edc5-d313-41b0-b4b5-75f863c686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2011f1f-c1f6-43e5-98b2-4e6fd79a0b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5745d0-deca-4fbc-bc21-bb37e43fad6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c571e88-2330-4219-8532-055d1f518380}" ma:internalName="TaxCatchAll" ma:showField="CatchAllData" ma:web="2a5745d0-deca-4fbc-bc21-bb37e43fad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26238F-3E12-4DB5-993C-3B62644CF470}">
  <ds:schemaRefs>
    <ds:schemaRef ds:uri="http://schemas.microsoft.com/office/2006/metadata/properties"/>
    <ds:schemaRef ds:uri="http://schemas.microsoft.com/office/infopath/2007/PartnerControls"/>
    <ds:schemaRef ds:uri="2a5745d0-deca-4fbc-bc21-bb37e43fad67"/>
    <ds:schemaRef ds:uri="bf66edc5-d313-41b0-b4b5-75f863c686e2"/>
  </ds:schemaRefs>
</ds:datastoreItem>
</file>

<file path=customXml/itemProps2.xml><?xml version="1.0" encoding="utf-8"?>
<ds:datastoreItem xmlns:ds="http://schemas.openxmlformats.org/officeDocument/2006/customXml" ds:itemID="{C0DF0498-4039-4FC9-8D6B-2217957FB897}">
  <ds:schemaRefs>
    <ds:schemaRef ds:uri="http://schemas.microsoft.com/sharepoint/v3/contenttype/forms"/>
  </ds:schemaRefs>
</ds:datastoreItem>
</file>

<file path=customXml/itemProps3.xml><?xml version="1.0" encoding="utf-8"?>
<ds:datastoreItem xmlns:ds="http://schemas.openxmlformats.org/officeDocument/2006/customXml" ds:itemID="{DF4B55EF-E898-42AE-9FA8-42E115C2C5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66edc5-d313-41b0-b4b5-75f863c686e2"/>
    <ds:schemaRef ds:uri="2a5745d0-deca-4fbc-bc21-bb37e43fad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ns0:Properties xmlns:ns0="http://schemas.openxmlformats.org/officeDocument/2006/extended-properties"/>
</file>

<file path=docProps/core.xml><?xml version="1.0" encoding="utf-8"?>
<ns0:coreProperties xmlns:ns0="http://schemas.openxmlformats.org/package/2006/metadata/core-properties"/>
</file>

<file path=docProps/custom.xml><?xml version="1.0" encoding="utf-8"?>
<ns0:Properties xmlns:ns0="http://schemas.openxmlformats.org/officeDocument/2006/custom-properties"/>
</file>